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hesis\elife revision\Summplementary documents\Figure 5-Source Data 1\"/>
    </mc:Choice>
  </mc:AlternateContent>
  <xr:revisionPtr revIDLastSave="0" documentId="13_ncr:1_{B9792641-2297-4FE2-97A0-8DF0A7C6CD28}" xr6:coauthVersionLast="47" xr6:coauthVersionMax="47" xr10:uidLastSave="{00000000-0000-0000-0000-000000000000}"/>
  <bookViews>
    <workbookView xWindow="-108" yWindow="-108" windowWidth="23256" windowHeight="12816" activeTab="3" xr2:uid="{2F28992A-F4F3-4368-AA98-2265471CF20D}"/>
  </bookViews>
  <sheets>
    <sheet name="Fig.5c" sheetId="1" r:id="rId1"/>
    <sheet name="Fig.5e" sheetId="5" r:id="rId2"/>
    <sheet name="Fig.5f" sheetId="4" r:id="rId3"/>
    <sheet name="Fig.5h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7" i="5" l="1"/>
  <c r="P25" i="5"/>
  <c r="H25" i="5"/>
  <c r="P23" i="5"/>
  <c r="H23" i="5"/>
  <c r="P21" i="5"/>
  <c r="H21" i="5"/>
  <c r="P19" i="5"/>
  <c r="H19" i="5"/>
  <c r="P17" i="5"/>
  <c r="H17" i="5"/>
  <c r="P15" i="5"/>
  <c r="H15" i="5"/>
  <c r="P13" i="5"/>
  <c r="H13" i="5"/>
  <c r="P11" i="5"/>
  <c r="H11" i="5"/>
  <c r="P9" i="5"/>
  <c r="H9" i="5"/>
  <c r="P7" i="5"/>
  <c r="H7" i="5"/>
  <c r="P5" i="5"/>
  <c r="H5" i="5"/>
  <c r="P3" i="5"/>
  <c r="H3" i="5"/>
  <c r="R30" i="4" l="1"/>
  <c r="U30" i="4"/>
  <c r="S30" i="4"/>
  <c r="X33" i="4"/>
  <c r="W33" i="4"/>
  <c r="V30" i="4"/>
  <c r="Q37" i="4"/>
  <c r="P37" i="4"/>
  <c r="N33" i="4"/>
  <c r="M30" i="4"/>
  <c r="K30" i="4"/>
  <c r="J30" i="4"/>
  <c r="H30" i="4"/>
  <c r="G30" i="4"/>
  <c r="E30" i="4"/>
  <c r="D30" i="4"/>
  <c r="B30" i="4"/>
  <c r="A30" i="4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3" i="1"/>
  <c r="AC3" i="1"/>
  <c r="AC89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G3" i="1"/>
  <c r="AB3" i="1"/>
  <c r="AA3" i="1"/>
  <c r="S366" i="1"/>
  <c r="S364" i="1"/>
  <c r="S363" i="1"/>
  <c r="S362" i="1"/>
  <c r="S361" i="1"/>
  <c r="S358" i="1"/>
  <c r="S356" i="1"/>
  <c r="S353" i="1"/>
  <c r="S351" i="1"/>
  <c r="S350" i="1"/>
  <c r="S348" i="1"/>
  <c r="S347" i="1"/>
  <c r="S346" i="1"/>
  <c r="S345" i="1"/>
  <c r="S343" i="1"/>
  <c r="S339" i="1"/>
  <c r="S335" i="1"/>
  <c r="S334" i="1"/>
  <c r="S332" i="1"/>
  <c r="S330" i="1"/>
  <c r="S329" i="1"/>
  <c r="S328" i="1"/>
  <c r="S325" i="1"/>
  <c r="S324" i="1"/>
  <c r="S322" i="1"/>
  <c r="S320" i="1"/>
  <c r="S316" i="1"/>
  <c r="S311" i="1"/>
  <c r="S309" i="1"/>
  <c r="S308" i="1"/>
  <c r="S307" i="1"/>
  <c r="S306" i="1"/>
  <c r="S305" i="1"/>
  <c r="S302" i="1"/>
  <c r="S299" i="1"/>
  <c r="S298" i="1"/>
  <c r="S295" i="1"/>
  <c r="S294" i="1"/>
  <c r="S293" i="1"/>
  <c r="S289" i="1"/>
  <c r="S288" i="1"/>
  <c r="S286" i="1"/>
  <c r="S284" i="1"/>
  <c r="S282" i="1"/>
  <c r="S280" i="1"/>
  <c r="S279" i="1"/>
  <c r="S277" i="1"/>
  <c r="S273" i="1"/>
  <c r="S269" i="1"/>
  <c r="S268" i="1"/>
  <c r="S266" i="1"/>
  <c r="S265" i="1"/>
  <c r="S262" i="1"/>
  <c r="S261" i="1"/>
  <c r="S260" i="1"/>
  <c r="S255" i="1"/>
  <c r="S254" i="1"/>
  <c r="S251" i="1"/>
  <c r="S249" i="1"/>
  <c r="S248" i="1"/>
  <c r="S247" i="1"/>
  <c r="S243" i="1"/>
  <c r="S241" i="1"/>
  <c r="S238" i="1"/>
  <c r="S233" i="1"/>
  <c r="S232" i="1"/>
  <c r="S231" i="1"/>
  <c r="S229" i="1"/>
  <c r="S225" i="1"/>
  <c r="S221" i="1"/>
  <c r="S219" i="1"/>
  <c r="S215" i="1"/>
  <c r="S212" i="1"/>
  <c r="S210" i="1"/>
  <c r="S207" i="1"/>
  <c r="S206" i="1"/>
  <c r="S204" i="1"/>
  <c r="S202" i="1"/>
  <c r="S200" i="1"/>
  <c r="S197" i="1"/>
  <c r="S190" i="1"/>
  <c r="S186" i="1"/>
  <c r="S180" i="1"/>
  <c r="S174" i="1"/>
  <c r="S173" i="1"/>
  <c r="S170" i="1"/>
  <c r="S169" i="1"/>
  <c r="S167" i="1"/>
  <c r="S163" i="1"/>
  <c r="S162" i="1"/>
  <c r="S159" i="1"/>
  <c r="S158" i="1"/>
  <c r="S156" i="1"/>
  <c r="S154" i="1"/>
  <c r="S150" i="1"/>
  <c r="S149" i="1"/>
  <c r="S147" i="1"/>
  <c r="S145" i="1"/>
  <c r="S142" i="1"/>
  <c r="S139" i="1"/>
  <c r="S138" i="1"/>
  <c r="S136" i="1"/>
  <c r="S135" i="1"/>
  <c r="S133" i="1"/>
  <c r="S132" i="1"/>
  <c r="S128" i="1"/>
  <c r="S125" i="1"/>
  <c r="S122" i="1"/>
  <c r="S114" i="1"/>
  <c r="S111" i="1"/>
  <c r="S109" i="1"/>
  <c r="S105" i="1"/>
  <c r="S104" i="1"/>
  <c r="S101" i="1"/>
  <c r="S98" i="1"/>
  <c r="S97" i="1"/>
  <c r="S95" i="1"/>
  <c r="S91" i="1"/>
  <c r="S88" i="1"/>
  <c r="S87" i="1"/>
  <c r="S83" i="1"/>
  <c r="S78" i="1"/>
  <c r="S75" i="1"/>
  <c r="S73" i="1"/>
  <c r="S71" i="1"/>
  <c r="S68" i="1"/>
  <c r="S64" i="1"/>
  <c r="S63" i="1"/>
  <c r="S60" i="1"/>
  <c r="S59" i="1"/>
  <c r="S57" i="1"/>
  <c r="S56" i="1"/>
  <c r="S54" i="1"/>
  <c r="S53" i="1"/>
  <c r="S51" i="1"/>
  <c r="S50" i="1"/>
  <c r="S46" i="1"/>
  <c r="S44" i="1"/>
  <c r="S38" i="1"/>
  <c r="S36" i="1"/>
  <c r="S35" i="1"/>
  <c r="S31" i="1"/>
  <c r="S30" i="1"/>
  <c r="S28" i="1"/>
  <c r="S26" i="1"/>
  <c r="S23" i="1"/>
  <c r="S21" i="1"/>
  <c r="S20" i="1"/>
  <c r="S19" i="1"/>
  <c r="S18" i="1"/>
  <c r="S15" i="1"/>
  <c r="S13" i="1"/>
  <c r="S12" i="1"/>
  <c r="S11" i="1"/>
  <c r="S10" i="1"/>
  <c r="S9" i="1"/>
  <c r="S6" i="1"/>
  <c r="S5" i="1"/>
  <c r="S3" i="1"/>
  <c r="S2" i="1"/>
  <c r="H289" i="1"/>
  <c r="H287" i="1"/>
  <c r="H285" i="1"/>
  <c r="H283" i="1"/>
  <c r="H281" i="1"/>
  <c r="H279" i="1"/>
  <c r="H274" i="1"/>
  <c r="H273" i="1"/>
  <c r="H270" i="1"/>
  <c r="H264" i="1"/>
  <c r="H261" i="1"/>
  <c r="H257" i="1"/>
  <c r="H251" i="1"/>
  <c r="H249" i="1"/>
  <c r="H247" i="1"/>
  <c r="H243" i="1"/>
  <c r="H240" i="1"/>
  <c r="H237" i="1"/>
  <c r="H234" i="1"/>
  <c r="H232" i="1"/>
  <c r="H230" i="1"/>
  <c r="H225" i="1"/>
  <c r="H221" i="1"/>
  <c r="H215" i="1"/>
  <c r="H210" i="1"/>
  <c r="H209" i="1"/>
  <c r="H208" i="1"/>
  <c r="H205" i="1"/>
  <c r="H200" i="1"/>
  <c r="H195" i="1"/>
  <c r="H190" i="1"/>
  <c r="H188" i="1"/>
  <c r="H187" i="1"/>
  <c r="H184" i="1"/>
  <c r="H182" i="1"/>
  <c r="H181" i="1"/>
  <c r="H172" i="1"/>
  <c r="H169" i="1"/>
  <c r="H163" i="1"/>
  <c r="H167" i="1"/>
  <c r="H161" i="1"/>
  <c r="H158" i="1"/>
  <c r="H157" i="1"/>
  <c r="H153" i="1"/>
  <c r="H151" i="1"/>
  <c r="H149" i="1"/>
  <c r="H144" i="1"/>
  <c r="H143" i="1"/>
  <c r="H141" i="1"/>
  <c r="H134" i="1"/>
  <c r="H132" i="1"/>
  <c r="H130" i="1"/>
  <c r="H128" i="1"/>
  <c r="H124" i="1"/>
  <c r="H119" i="1"/>
  <c r="H115" i="1"/>
  <c r="H111" i="1"/>
  <c r="H109" i="1"/>
  <c r="H106" i="1"/>
  <c r="H105" i="1"/>
  <c r="H103" i="1"/>
  <c r="H102" i="1"/>
  <c r="H100" i="1"/>
  <c r="H98" i="1"/>
  <c r="H97" i="1"/>
  <c r="H93" i="1"/>
  <c r="H88" i="1"/>
  <c r="H84" i="1"/>
  <c r="H73" i="1"/>
  <c r="H72" i="1"/>
  <c r="H70" i="1"/>
  <c r="H50" i="1"/>
  <c r="H45" i="1"/>
  <c r="H47" i="1"/>
  <c r="H18" i="1"/>
  <c r="H17" i="1"/>
  <c r="H13" i="1"/>
  <c r="H9" i="1"/>
  <c r="H43" i="1"/>
  <c r="H38" i="1"/>
  <c r="H36" i="1"/>
  <c r="H29" i="1"/>
  <c r="H26" i="1"/>
  <c r="H24" i="1"/>
  <c r="H21" i="1"/>
  <c r="H5" i="1"/>
  <c r="H2" i="1"/>
  <c r="AF3" i="1" l="1"/>
  <c r="AE3" i="1"/>
  <c r="AI3" i="1" s="1"/>
  <c r="AJ3" i="1" l="1"/>
  <c r="AK3" i="1" s="1"/>
  <c r="AL3" i="1" s="1"/>
  <c r="AM3" i="1" s="1"/>
</calcChain>
</file>

<file path=xl/sharedStrings.xml><?xml version="1.0" encoding="utf-8"?>
<sst xmlns="http://schemas.openxmlformats.org/spreadsheetml/2006/main" count="200" uniqueCount="84">
  <si>
    <t>Area</t>
  </si>
  <si>
    <t>Min</t>
  </si>
  <si>
    <t>Max</t>
  </si>
  <si>
    <t>Int Den</t>
  </si>
  <si>
    <t>Raw IntDen</t>
  </si>
  <si>
    <t>Mean</t>
  </si>
  <si>
    <t>ASO901</t>
  </si>
  <si>
    <t>scr</t>
  </si>
  <si>
    <t>Median</t>
  </si>
  <si>
    <t>Rank</t>
  </si>
  <si>
    <t>R1</t>
  </si>
  <si>
    <t>R2</t>
  </si>
  <si>
    <t>N1</t>
  </si>
  <si>
    <t>N2</t>
  </si>
  <si>
    <t>U</t>
  </si>
  <si>
    <t>U1</t>
  </si>
  <si>
    <t>U2</t>
  </si>
  <si>
    <t>z</t>
  </si>
  <si>
    <t>p</t>
  </si>
  <si>
    <t>ASO-SCR</t>
  </si>
  <si>
    <t>Summary</t>
  </si>
  <si>
    <t>ASO-SNUL</t>
  </si>
  <si>
    <t>ASOsnul</t>
  </si>
  <si>
    <t>10145ets_2</t>
  </si>
  <si>
    <t>10145ets_3</t>
  </si>
  <si>
    <t>summary</t>
  </si>
  <si>
    <t>Scr</t>
  </si>
  <si>
    <t>SCR</t>
  </si>
  <si>
    <t>Column B</t>
  </si>
  <si>
    <t>vs.</t>
  </si>
  <si>
    <t>Column A</t>
  </si>
  <si>
    <t>Paired t test</t>
  </si>
  <si>
    <t>P value</t>
  </si>
  <si>
    <t>P value summary</t>
  </si>
  <si>
    <t>Yes</t>
  </si>
  <si>
    <t>One- or two-tailed P value?</t>
  </si>
  <si>
    <t>Two-tailed</t>
  </si>
  <si>
    <t>t, df</t>
  </si>
  <si>
    <t>040922_1</t>
  </si>
  <si>
    <t>040922_2</t>
  </si>
  <si>
    <t>040922_3</t>
  </si>
  <si>
    <t>*</t>
  </si>
  <si>
    <t>Significantly different (P &lt; 0.05)?</t>
  </si>
  <si>
    <t>t=2.619, df=8</t>
  </si>
  <si>
    <t>aso</t>
  </si>
  <si>
    <t>IntDen</t>
  </si>
  <si>
    <t>RawIntDen</t>
  </si>
  <si>
    <t>signal intensity proportion  in FCs</t>
  </si>
  <si>
    <t>Table Analyzed</t>
  </si>
  <si>
    <t>Data 1</t>
  </si>
  <si>
    <t>Ctr-ASO</t>
  </si>
  <si>
    <t>Mann Whitney test</t>
  </si>
  <si>
    <t>Exact or approximate P value?</t>
  </si>
  <si>
    <t>Exact</t>
  </si>
  <si>
    <t>**</t>
  </si>
  <si>
    <t>Sum of ranks in column A,B</t>
  </si>
  <si>
    <t>120 , 205</t>
  </si>
  <si>
    <t>Mann-Whitney U</t>
  </si>
  <si>
    <t>Difference between medians</t>
  </si>
  <si>
    <t>Median of column A</t>
  </si>
  <si>
    <t>0.3243, n=13</t>
  </si>
  <si>
    <t>Median of column B</t>
  </si>
  <si>
    <t>0.4265, n=12</t>
  </si>
  <si>
    <t>Difference: Actual</t>
  </si>
  <si>
    <t>Difference: Hodges-Lehmann</t>
  </si>
  <si>
    <t># of FC/DFC unit</t>
  </si>
  <si>
    <t xml:space="preserve">ASO-SNUL DFC </t>
  </si>
  <si>
    <t>Area</t>
    <phoneticPr fontId="1" type="noConversion"/>
  </si>
  <si>
    <t>mean</t>
    <phoneticPr fontId="1" type="noConversion"/>
  </si>
  <si>
    <t>min</t>
    <phoneticPr fontId="1" type="noConversion"/>
  </si>
  <si>
    <t>max</t>
    <phoneticPr fontId="1" type="noConversion"/>
  </si>
  <si>
    <t>IntDen</t>
    <phoneticPr fontId="1" type="noConversion"/>
  </si>
  <si>
    <t>RawIntDen</t>
    <phoneticPr fontId="1" type="noConversion"/>
  </si>
  <si>
    <t>ASO-SNUL FC</t>
  </si>
  <si>
    <t>Ctrl-ASO DFC</t>
  </si>
  <si>
    <t>&lt;0.0001</t>
  </si>
  <si>
    <t>****</t>
  </si>
  <si>
    <t>562.5 , 298.5</t>
  </si>
  <si>
    <t>144.5, n=20</t>
  </si>
  <si>
    <t>101.0, n=21</t>
  </si>
  <si>
    <t>Ctr-ASO FC</t>
  </si>
  <si>
    <t>301 , 519</t>
  </si>
  <si>
    <t>38.50, n=20</t>
  </si>
  <si>
    <t>49.50, n=20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</si>
</sst>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2" xfId="0" applyFont="1" applyBorder="1"/>
    <xf numFmtId="0" fontId="0" fillId="0" borderId="5" xfId="0" applyBorder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71C84-0BBC-473A-B2E4-97DC2A7B2C9F}">
  <dimension ref="A1:AM367"/>
  <sheetViews>
    <sheetView workbookViewId="0">
      <selection activeCell="AH3" sqref="AH3"/>
    </sheetView>
  </sheetViews>
  <sheetFormatPr defaultRowHeight="14.4" x14ac:dyDescent="0.3"/>
  <cols>
    <col min="8" max="8" width="9.6640625" bestFit="1" customWidth="1"/>
    <col min="11" max="11" width="14.109375" customWidth="1"/>
    <col min="12" max="12" width="14.6640625" customWidth="1"/>
  </cols>
  <sheetData>
    <row r="1" spans="1:39" x14ac:dyDescent="0.3">
      <c r="A1" s="9" t="s">
        <v>19</v>
      </c>
      <c r="B1" s="2" t="s">
        <v>0</v>
      </c>
      <c r="C1" s="2" t="s">
        <v>5</v>
      </c>
      <c r="D1" s="2" t="s">
        <v>1</v>
      </c>
      <c r="E1" s="2" t="s">
        <v>2</v>
      </c>
      <c r="F1" s="2" t="s">
        <v>3</v>
      </c>
      <c r="G1" s="2" t="s">
        <v>4</v>
      </c>
      <c r="H1" s="2"/>
      <c r="I1" s="2"/>
      <c r="J1" s="3"/>
      <c r="L1" s="9" t="s">
        <v>21</v>
      </c>
      <c r="M1" s="2" t="s">
        <v>0</v>
      </c>
      <c r="N1" s="2" t="s">
        <v>5</v>
      </c>
      <c r="O1" s="2" t="s">
        <v>1</v>
      </c>
      <c r="P1" s="2" t="s">
        <v>2</v>
      </c>
      <c r="Q1" s="2" t="s">
        <v>3</v>
      </c>
      <c r="R1" s="2" t="s">
        <v>4</v>
      </c>
      <c r="S1" s="2"/>
      <c r="T1" s="3"/>
      <c r="V1" s="9" t="s">
        <v>20</v>
      </c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M1" s="3"/>
    </row>
    <row r="2" spans="1:39" x14ac:dyDescent="0.3">
      <c r="A2" s="18">
        <v>1</v>
      </c>
      <c r="B2">
        <v>0.8</v>
      </c>
      <c r="C2">
        <v>1596.104</v>
      </c>
      <c r="D2">
        <v>1288</v>
      </c>
      <c r="E2">
        <v>2416</v>
      </c>
      <c r="F2">
        <v>1276.4760000000001</v>
      </c>
      <c r="G2">
        <v>245800</v>
      </c>
      <c r="H2">
        <f>SUM(F2:F4)</f>
        <v>37671.949999999997</v>
      </c>
      <c r="J2" s="4">
        <v>37671.949999999997</v>
      </c>
      <c r="L2" s="5">
        <v>1</v>
      </c>
      <c r="M2">
        <v>45.226999999999997</v>
      </c>
      <c r="N2">
        <v>2171.5990000000002</v>
      </c>
      <c r="O2">
        <v>1267</v>
      </c>
      <c r="P2">
        <v>4913</v>
      </c>
      <c r="Q2">
        <v>98215.172000000006</v>
      </c>
      <c r="R2">
        <v>18912458</v>
      </c>
      <c r="S2">
        <f>Q2</f>
        <v>98215.172000000006</v>
      </c>
      <c r="T2" s="4">
        <v>98215.172000000006</v>
      </c>
      <c r="V2" s="5"/>
      <c r="Y2" t="s">
        <v>7</v>
      </c>
      <c r="Z2" t="s">
        <v>22</v>
      </c>
      <c r="AA2" t="s">
        <v>8</v>
      </c>
      <c r="AC2" t="s">
        <v>9</v>
      </c>
      <c r="AE2" t="s">
        <v>10</v>
      </c>
      <c r="AF2" t="s">
        <v>11</v>
      </c>
      <c r="AG2" t="s">
        <v>12</v>
      </c>
      <c r="AH2" t="s">
        <v>13</v>
      </c>
      <c r="AI2" t="s">
        <v>15</v>
      </c>
      <c r="AJ2" t="s">
        <v>16</v>
      </c>
      <c r="AK2" t="s">
        <v>14</v>
      </c>
      <c r="AL2" t="s">
        <v>17</v>
      </c>
      <c r="AM2" s="4" t="s">
        <v>18</v>
      </c>
    </row>
    <row r="3" spans="1:39" ht="15" thickBot="1" x14ac:dyDescent="0.35">
      <c r="A3" s="18"/>
      <c r="B3">
        <v>0.69099999999999995</v>
      </c>
      <c r="C3">
        <v>1724.376</v>
      </c>
      <c r="D3">
        <v>1288</v>
      </c>
      <c r="E3">
        <v>2872</v>
      </c>
      <c r="F3">
        <v>1191.0070000000001</v>
      </c>
      <c r="G3">
        <v>229342</v>
      </c>
      <c r="J3" s="4">
        <v>59412.421000000002</v>
      </c>
      <c r="L3" s="18">
        <v>2</v>
      </c>
      <c r="M3">
        <v>38.034999999999997</v>
      </c>
      <c r="N3">
        <v>1848.566</v>
      </c>
      <c r="O3">
        <v>1267</v>
      </c>
      <c r="P3">
        <v>3595</v>
      </c>
      <c r="Q3">
        <v>70309.47</v>
      </c>
      <c r="R3">
        <v>13538895</v>
      </c>
      <c r="S3">
        <f>SUM(Q3:Q4)</f>
        <v>98427.842000000004</v>
      </c>
      <c r="T3" s="4">
        <v>98427.842000000004</v>
      </c>
      <c r="V3" s="5"/>
      <c r="Y3">
        <v>9629.8029999999999</v>
      </c>
      <c r="Z3">
        <v>18027.594000000001</v>
      </c>
      <c r="AA3">
        <f>MEDIAN(Y3:Y89)</f>
        <v>52666.096000000005</v>
      </c>
      <c r="AB3">
        <f>MEDIAN(Z3:Z161)</f>
        <v>78494.399999999994</v>
      </c>
      <c r="AC3">
        <f>RANK(Y3,$Y$3:$Z$161,1)</f>
        <v>1</v>
      </c>
      <c r="AD3">
        <f>RANK(Z3,$Y$3:$Z$161,1)</f>
        <v>6</v>
      </c>
      <c r="AE3">
        <f>SUM(AC3:AC89)</f>
        <v>8744</v>
      </c>
      <c r="AF3">
        <f>SUM(AD3:AD161)</f>
        <v>21637</v>
      </c>
      <c r="AG3">
        <f>87</f>
        <v>87</v>
      </c>
      <c r="AH3">
        <v>159</v>
      </c>
      <c r="AI3">
        <f>AG3*AH3+87*88/2-AE3</f>
        <v>8917</v>
      </c>
      <c r="AJ3">
        <f>AH3*AI3+159*160/2-AF3</f>
        <v>1408886</v>
      </c>
      <c r="AK3">
        <f>MIN(AI3:AJ3)</f>
        <v>8917</v>
      </c>
      <c r="AL3">
        <f>(AK3-AG3*AH3/2)/SQRT(AG3*AH3*(AG3+AH3+1)/12)</f>
        <v>3.7490610592834845</v>
      </c>
      <c r="AM3" s="8">
        <f>(1-NORMSDIST(ABS(AL3)))*2</f>
        <v>1.7749787025289621E-4</v>
      </c>
    </row>
    <row r="4" spans="1:39" x14ac:dyDescent="0.3">
      <c r="A4" s="18"/>
      <c r="B4">
        <v>18.794</v>
      </c>
      <c r="C4">
        <v>1873.1759999999999</v>
      </c>
      <c r="D4">
        <v>1286</v>
      </c>
      <c r="E4">
        <v>4944</v>
      </c>
      <c r="F4">
        <v>35204.466999999997</v>
      </c>
      <c r="G4">
        <v>6779024</v>
      </c>
      <c r="J4" s="4">
        <v>29898.645</v>
      </c>
      <c r="L4" s="18"/>
      <c r="M4">
        <v>14.24</v>
      </c>
      <c r="N4">
        <v>1974.6590000000001</v>
      </c>
      <c r="O4">
        <v>1267</v>
      </c>
      <c r="P4">
        <v>3682</v>
      </c>
      <c r="Q4">
        <v>28118.371999999999</v>
      </c>
      <c r="R4">
        <v>5414515</v>
      </c>
      <c r="T4" s="4">
        <v>19827.087</v>
      </c>
      <c r="V4" s="5"/>
      <c r="Y4">
        <v>11683.593999999999</v>
      </c>
      <c r="Z4">
        <v>18861.573</v>
      </c>
      <c r="AC4">
        <f t="shared" ref="AC4:AC67" si="0">RANK(Y4,$Y$3:$Z$161,1)</f>
        <v>2</v>
      </c>
      <c r="AD4">
        <f t="shared" ref="AD4:AD67" si="1">RANK(Z4,$Y$3:$Z$161,1)</f>
        <v>8</v>
      </c>
      <c r="AL4" s="4"/>
    </row>
    <row r="5" spans="1:39" x14ac:dyDescent="0.3">
      <c r="A5" s="18">
        <v>2</v>
      </c>
      <c r="B5">
        <v>6.2320000000000002</v>
      </c>
      <c r="C5">
        <v>2027.8889999999999</v>
      </c>
      <c r="D5">
        <v>1286</v>
      </c>
      <c r="E5">
        <v>3412</v>
      </c>
      <c r="F5">
        <v>12637.352000000001</v>
      </c>
      <c r="G5">
        <v>2433467</v>
      </c>
      <c r="H5">
        <f>SUM(F5:F8)</f>
        <v>59412.421000000002</v>
      </c>
      <c r="J5" s="4">
        <v>74624.13900000001</v>
      </c>
      <c r="L5" s="5">
        <v>3</v>
      </c>
      <c r="M5">
        <v>11.949</v>
      </c>
      <c r="N5">
        <v>1659.249</v>
      </c>
      <c r="O5">
        <v>1267</v>
      </c>
      <c r="P5">
        <v>3190</v>
      </c>
      <c r="Q5">
        <v>19827.087</v>
      </c>
      <c r="R5">
        <v>3817933</v>
      </c>
      <c r="S5">
        <f>Q5</f>
        <v>19827.087</v>
      </c>
      <c r="T5" s="4">
        <v>31880.514999999999</v>
      </c>
      <c r="V5" s="5"/>
      <c r="Y5">
        <v>12763.768</v>
      </c>
      <c r="Z5">
        <v>19539.069</v>
      </c>
      <c r="AC5">
        <f t="shared" si="0"/>
        <v>3</v>
      </c>
      <c r="AD5">
        <f t="shared" si="1"/>
        <v>10</v>
      </c>
      <c r="AL5" s="4"/>
    </row>
    <row r="6" spans="1:39" x14ac:dyDescent="0.3">
      <c r="A6" s="18"/>
      <c r="B6">
        <v>12.801</v>
      </c>
      <c r="C6">
        <v>1853.4690000000001</v>
      </c>
      <c r="D6">
        <v>1287</v>
      </c>
      <c r="E6">
        <v>3780</v>
      </c>
      <c r="F6">
        <v>23726.45</v>
      </c>
      <c r="G6">
        <v>4568800</v>
      </c>
      <c r="J6" s="4">
        <v>26431.394</v>
      </c>
      <c r="L6" s="18">
        <v>4</v>
      </c>
      <c r="M6">
        <v>10.973000000000001</v>
      </c>
      <c r="N6">
        <v>1913.3530000000001</v>
      </c>
      <c r="O6">
        <v>1267</v>
      </c>
      <c r="P6">
        <v>3370</v>
      </c>
      <c r="Q6">
        <v>20995.451000000001</v>
      </c>
      <c r="R6">
        <v>4042915</v>
      </c>
      <c r="S6">
        <f>SUM(Q6:Q7)</f>
        <v>31880.514999999999</v>
      </c>
      <c r="T6" s="4">
        <v>132776.785</v>
      </c>
      <c r="V6" s="5"/>
      <c r="Y6">
        <v>13333.343000000001</v>
      </c>
      <c r="Z6">
        <v>19788.73</v>
      </c>
      <c r="AC6">
        <f t="shared" si="0"/>
        <v>4</v>
      </c>
      <c r="AD6">
        <f t="shared" si="1"/>
        <v>11</v>
      </c>
      <c r="AL6" s="4"/>
    </row>
    <row r="7" spans="1:39" x14ac:dyDescent="0.3">
      <c r="A7" s="18"/>
      <c r="B7">
        <v>1.1479999999999999</v>
      </c>
      <c r="C7">
        <v>1913.7739999999999</v>
      </c>
      <c r="D7">
        <v>1286</v>
      </c>
      <c r="E7">
        <v>2876</v>
      </c>
      <c r="F7">
        <v>2196.41</v>
      </c>
      <c r="G7">
        <v>422944</v>
      </c>
      <c r="J7" s="4">
        <v>9629.8029999999999</v>
      </c>
      <c r="L7" s="18"/>
      <c r="M7">
        <v>6.1429999999999998</v>
      </c>
      <c r="N7">
        <v>1771.8040000000001</v>
      </c>
      <c r="O7">
        <v>1268</v>
      </c>
      <c r="P7">
        <v>3056</v>
      </c>
      <c r="Q7">
        <v>10885.064</v>
      </c>
      <c r="R7">
        <v>2096044</v>
      </c>
      <c r="T7" s="4">
        <v>330741.56</v>
      </c>
      <c r="V7" s="5"/>
      <c r="Y7">
        <v>16796.101000000002</v>
      </c>
      <c r="Z7">
        <v>19827.087</v>
      </c>
      <c r="AC7">
        <f t="shared" si="0"/>
        <v>5</v>
      </c>
      <c r="AD7">
        <f t="shared" si="1"/>
        <v>12</v>
      </c>
      <c r="AL7" s="4"/>
    </row>
    <row r="8" spans="1:39" x14ac:dyDescent="0.3">
      <c r="A8" s="18"/>
      <c r="B8">
        <v>10.449</v>
      </c>
      <c r="C8">
        <v>1995.692</v>
      </c>
      <c r="D8">
        <v>1286</v>
      </c>
      <c r="E8">
        <v>4042</v>
      </c>
      <c r="F8">
        <v>20852.208999999999</v>
      </c>
      <c r="G8">
        <v>4015332</v>
      </c>
      <c r="J8" s="4">
        <v>33712.326000000001</v>
      </c>
      <c r="L8" s="10"/>
      <c r="T8" s="4">
        <v>84507.887000000002</v>
      </c>
      <c r="V8" s="5"/>
      <c r="Y8">
        <v>18449.546999999999</v>
      </c>
      <c r="Z8">
        <v>20856.669000000002</v>
      </c>
      <c r="AC8">
        <f t="shared" si="0"/>
        <v>7</v>
      </c>
      <c r="AD8">
        <f t="shared" si="1"/>
        <v>14</v>
      </c>
      <c r="AL8" s="4"/>
    </row>
    <row r="9" spans="1:39" x14ac:dyDescent="0.3">
      <c r="A9" s="18">
        <v>3</v>
      </c>
      <c r="B9">
        <v>2.726</v>
      </c>
      <c r="C9">
        <v>1913.6949999999999</v>
      </c>
      <c r="D9">
        <v>1286</v>
      </c>
      <c r="E9">
        <v>3335</v>
      </c>
      <c r="F9">
        <v>5217.5029999999997</v>
      </c>
      <c r="G9">
        <v>1004690</v>
      </c>
      <c r="H9">
        <f>SUM(F9:F12)</f>
        <v>29898.645</v>
      </c>
      <c r="J9" s="4">
        <v>29753.040000000001</v>
      </c>
      <c r="L9" s="5">
        <v>5</v>
      </c>
      <c r="M9">
        <v>58.433</v>
      </c>
      <c r="N9">
        <v>2272.2800000000002</v>
      </c>
      <c r="O9">
        <v>1225</v>
      </c>
      <c r="P9">
        <v>6317</v>
      </c>
      <c r="Q9">
        <v>132776.785</v>
      </c>
      <c r="R9">
        <v>25567693</v>
      </c>
      <c r="S9">
        <f>Q9</f>
        <v>132776.785</v>
      </c>
      <c r="T9" s="4">
        <v>112805.43799999999</v>
      </c>
      <c r="V9" s="5"/>
      <c r="Y9">
        <v>18904.616999999998</v>
      </c>
      <c r="Z9">
        <v>20968.286</v>
      </c>
      <c r="AC9">
        <f t="shared" si="0"/>
        <v>9</v>
      </c>
      <c r="AD9">
        <f t="shared" si="1"/>
        <v>15</v>
      </c>
      <c r="AL9" s="4"/>
    </row>
    <row r="10" spans="1:39" x14ac:dyDescent="0.3">
      <c r="A10" s="18"/>
      <c r="B10">
        <v>7.7069999999999999</v>
      </c>
      <c r="C10">
        <v>1982.0709999999999</v>
      </c>
      <c r="D10">
        <v>1287</v>
      </c>
      <c r="E10">
        <v>3921</v>
      </c>
      <c r="F10">
        <v>15275.091</v>
      </c>
      <c r="G10">
        <v>2941394</v>
      </c>
      <c r="J10" s="4">
        <v>11683.593999999999</v>
      </c>
      <c r="L10" s="5">
        <v>6</v>
      </c>
      <c r="M10">
        <v>148.13999999999999</v>
      </c>
      <c r="N10">
        <v>2232.6329999999998</v>
      </c>
      <c r="O10">
        <v>1225</v>
      </c>
      <c r="P10">
        <v>7274</v>
      </c>
      <c r="Q10">
        <v>330741.56</v>
      </c>
      <c r="R10">
        <v>63688081</v>
      </c>
      <c r="S10">
        <f t="shared" ref="S10:S12" si="2">Q10</f>
        <v>330741.56</v>
      </c>
      <c r="T10" s="4">
        <v>43989.224999999999</v>
      </c>
      <c r="V10" s="5"/>
      <c r="Y10">
        <v>20044.393999999997</v>
      </c>
      <c r="Z10">
        <v>24306.296000000002</v>
      </c>
      <c r="AC10">
        <f t="shared" si="0"/>
        <v>13</v>
      </c>
      <c r="AD10">
        <f t="shared" si="1"/>
        <v>18</v>
      </c>
      <c r="AL10" s="4"/>
    </row>
    <row r="11" spans="1:39" x14ac:dyDescent="0.3">
      <c r="A11" s="18"/>
      <c r="B11">
        <v>4.4400000000000004</v>
      </c>
      <c r="C11">
        <v>1904.011</v>
      </c>
      <c r="D11">
        <v>1287</v>
      </c>
      <c r="E11">
        <v>3240</v>
      </c>
      <c r="F11">
        <v>8454.0740000000005</v>
      </c>
      <c r="G11">
        <v>1627929</v>
      </c>
      <c r="J11" s="4">
        <v>70975.534000000014</v>
      </c>
      <c r="L11" s="5">
        <v>7</v>
      </c>
      <c r="M11">
        <v>46.11</v>
      </c>
      <c r="N11">
        <v>1832.7470000000001</v>
      </c>
      <c r="O11">
        <v>1225</v>
      </c>
      <c r="P11">
        <v>4432</v>
      </c>
      <c r="Q11">
        <v>84507.887000000002</v>
      </c>
      <c r="R11">
        <v>16272963</v>
      </c>
      <c r="S11">
        <f t="shared" si="2"/>
        <v>84507.887000000002</v>
      </c>
      <c r="T11" s="4">
        <v>96135.343000000008</v>
      </c>
      <c r="V11" s="5"/>
      <c r="Y11">
        <v>22957.360000000001</v>
      </c>
      <c r="Z11">
        <v>24637.868000000002</v>
      </c>
      <c r="AC11">
        <f t="shared" si="0"/>
        <v>16</v>
      </c>
      <c r="AD11">
        <f t="shared" si="1"/>
        <v>19</v>
      </c>
      <c r="AL11" s="4"/>
    </row>
    <row r="12" spans="1:39" x14ac:dyDescent="0.3">
      <c r="A12" s="18"/>
      <c r="B12">
        <v>0.55600000000000005</v>
      </c>
      <c r="C12">
        <v>1713.2149999999999</v>
      </c>
      <c r="D12">
        <v>1286</v>
      </c>
      <c r="E12">
        <v>2599</v>
      </c>
      <c r="F12">
        <v>951.97699999999998</v>
      </c>
      <c r="G12">
        <v>183314</v>
      </c>
      <c r="J12" s="4">
        <v>37212.688000000002</v>
      </c>
      <c r="L12" s="5">
        <v>8</v>
      </c>
      <c r="M12">
        <v>60.484999999999999</v>
      </c>
      <c r="N12">
        <v>1865.028</v>
      </c>
      <c r="O12">
        <v>1225</v>
      </c>
      <c r="P12">
        <v>5543</v>
      </c>
      <c r="Q12">
        <v>112805.43799999999</v>
      </c>
      <c r="R12">
        <v>21721981</v>
      </c>
      <c r="S12">
        <f t="shared" si="2"/>
        <v>112805.43799999999</v>
      </c>
      <c r="T12" s="4">
        <v>94539.531000000003</v>
      </c>
      <c r="V12" s="5"/>
      <c r="Y12">
        <v>23331.703000000001</v>
      </c>
      <c r="Z12">
        <v>24877.924999999999</v>
      </c>
      <c r="AC12">
        <f t="shared" si="0"/>
        <v>17</v>
      </c>
      <c r="AD12">
        <f t="shared" si="1"/>
        <v>20</v>
      </c>
      <c r="AL12" s="4"/>
    </row>
    <row r="13" spans="1:39" x14ac:dyDescent="0.3">
      <c r="A13" s="18">
        <v>4</v>
      </c>
      <c r="B13">
        <v>12.775</v>
      </c>
      <c r="C13">
        <v>1892.2159999999999</v>
      </c>
      <c r="D13">
        <v>1287</v>
      </c>
      <c r="E13">
        <v>4550</v>
      </c>
      <c r="F13">
        <v>24173.33</v>
      </c>
      <c r="G13">
        <v>4654852</v>
      </c>
      <c r="H13">
        <f>SUM(F13:F16)</f>
        <v>74624.13900000001</v>
      </c>
      <c r="J13" s="4">
        <v>29973.777999999998</v>
      </c>
      <c r="L13" s="18">
        <v>9</v>
      </c>
      <c r="M13">
        <v>2.9809999999999999</v>
      </c>
      <c r="N13">
        <v>1829.9290000000001</v>
      </c>
      <c r="O13">
        <v>1228</v>
      </c>
      <c r="P13">
        <v>3602</v>
      </c>
      <c r="Q13">
        <v>5454.7719999999999</v>
      </c>
      <c r="R13">
        <v>1050379</v>
      </c>
      <c r="S13">
        <f>SUM(Q13:Q14)</f>
        <v>43989.224999999999</v>
      </c>
      <c r="T13" s="4">
        <v>155535.12849999999</v>
      </c>
      <c r="V13" s="5"/>
      <c r="Y13">
        <v>25315.195</v>
      </c>
      <c r="Z13">
        <v>24992.472000000002</v>
      </c>
      <c r="AC13">
        <f t="shared" si="0"/>
        <v>23</v>
      </c>
      <c r="AD13">
        <f t="shared" si="1"/>
        <v>21</v>
      </c>
      <c r="AL13" s="4"/>
    </row>
    <row r="14" spans="1:39" x14ac:dyDescent="0.3">
      <c r="A14" s="18"/>
      <c r="B14">
        <v>5.1879999999999997</v>
      </c>
      <c r="C14">
        <v>1959.01</v>
      </c>
      <c r="D14">
        <v>1286</v>
      </c>
      <c r="E14">
        <v>3479</v>
      </c>
      <c r="F14">
        <v>10163.253000000001</v>
      </c>
      <c r="G14">
        <v>1957051</v>
      </c>
      <c r="J14" s="4">
        <v>36014.385000000002</v>
      </c>
      <c r="L14" s="18"/>
      <c r="M14">
        <v>19.754999999999999</v>
      </c>
      <c r="N14">
        <v>1950.644</v>
      </c>
      <c r="O14">
        <v>1225</v>
      </c>
      <c r="P14">
        <v>4261</v>
      </c>
      <c r="Q14">
        <v>38534.453000000001</v>
      </c>
      <c r="R14">
        <v>7420251</v>
      </c>
      <c r="T14" s="4">
        <v>155535.12849999999</v>
      </c>
      <c r="V14" s="5"/>
      <c r="Y14">
        <v>26431.394</v>
      </c>
      <c r="Z14">
        <v>25155.764999999999</v>
      </c>
      <c r="AC14">
        <f t="shared" si="0"/>
        <v>24</v>
      </c>
      <c r="AD14">
        <f t="shared" si="1"/>
        <v>22</v>
      </c>
      <c r="AL14" s="4"/>
    </row>
    <row r="15" spans="1:39" x14ac:dyDescent="0.3">
      <c r="A15" s="18"/>
      <c r="B15">
        <v>20.518000000000001</v>
      </c>
      <c r="C15">
        <v>1796.6569999999999</v>
      </c>
      <c r="D15">
        <v>1286</v>
      </c>
      <c r="E15">
        <v>3459</v>
      </c>
      <c r="F15">
        <v>36864.036</v>
      </c>
      <c r="G15">
        <v>7098593</v>
      </c>
      <c r="J15" s="4">
        <v>42175.197</v>
      </c>
      <c r="L15" s="18">
        <v>10</v>
      </c>
      <c r="M15">
        <v>3.35</v>
      </c>
      <c r="N15">
        <v>1690.9359999999999</v>
      </c>
      <c r="O15">
        <v>1225</v>
      </c>
      <c r="P15">
        <v>3120</v>
      </c>
      <c r="Q15">
        <v>5663.9260000000004</v>
      </c>
      <c r="R15">
        <v>1090654</v>
      </c>
      <c r="S15">
        <f>SUM(Q15:Q17)</f>
        <v>96135.343000000008</v>
      </c>
      <c r="T15" s="4">
        <v>73731.292000000001</v>
      </c>
      <c r="V15" s="5"/>
      <c r="Y15">
        <v>27214.338999999996</v>
      </c>
      <c r="Z15">
        <v>27980.550999999999</v>
      </c>
      <c r="AC15">
        <f t="shared" si="0"/>
        <v>25</v>
      </c>
      <c r="AD15">
        <f t="shared" si="1"/>
        <v>26</v>
      </c>
      <c r="AL15" s="4"/>
    </row>
    <row r="16" spans="1:39" x14ac:dyDescent="0.3">
      <c r="A16" s="18"/>
      <c r="B16">
        <v>1.9159999999999999</v>
      </c>
      <c r="C16">
        <v>1786.5530000000001</v>
      </c>
      <c r="D16">
        <v>1286</v>
      </c>
      <c r="E16">
        <v>3334</v>
      </c>
      <c r="F16">
        <v>3423.52</v>
      </c>
      <c r="G16">
        <v>659238</v>
      </c>
      <c r="J16" s="4">
        <v>101056.38500000001</v>
      </c>
      <c r="L16" s="18"/>
      <c r="M16">
        <v>1.75</v>
      </c>
      <c r="N16">
        <v>1571.9290000000001</v>
      </c>
      <c r="O16">
        <v>1227</v>
      </c>
      <c r="P16">
        <v>5240</v>
      </c>
      <c r="Q16">
        <v>2751.018</v>
      </c>
      <c r="R16">
        <v>529740</v>
      </c>
      <c r="T16" s="4">
        <v>31530.466</v>
      </c>
      <c r="V16" s="5"/>
      <c r="Y16">
        <v>29753.040000000001</v>
      </c>
      <c r="Z16">
        <v>28213.769999999997</v>
      </c>
      <c r="AC16">
        <f t="shared" si="0"/>
        <v>29</v>
      </c>
      <c r="AD16">
        <f t="shared" si="1"/>
        <v>27</v>
      </c>
      <c r="AL16" s="4"/>
    </row>
    <row r="17" spans="1:38" x14ac:dyDescent="0.3">
      <c r="A17" s="5">
        <v>5</v>
      </c>
      <c r="B17">
        <v>16.327000000000002</v>
      </c>
      <c r="C17">
        <v>1618.8510000000001</v>
      </c>
      <c r="D17">
        <v>1286</v>
      </c>
      <c r="E17">
        <v>2676</v>
      </c>
      <c r="F17">
        <v>26431.394</v>
      </c>
      <c r="G17">
        <v>5089668</v>
      </c>
      <c r="H17">
        <f>F17</f>
        <v>26431.394</v>
      </c>
      <c r="J17" s="4">
        <v>66964.070999999982</v>
      </c>
      <c r="L17" s="18"/>
      <c r="M17">
        <v>48.716999999999999</v>
      </c>
      <c r="N17">
        <v>1800.615</v>
      </c>
      <c r="O17">
        <v>1225</v>
      </c>
      <c r="P17">
        <v>7335</v>
      </c>
      <c r="Q17">
        <v>87720.399000000005</v>
      </c>
      <c r="R17">
        <v>16891569</v>
      </c>
      <c r="T17" s="4">
        <v>122649.469</v>
      </c>
      <c r="V17" s="5"/>
      <c r="Y17">
        <v>29898.645</v>
      </c>
      <c r="Z17">
        <v>29507.123</v>
      </c>
      <c r="AC17">
        <f t="shared" si="0"/>
        <v>30</v>
      </c>
      <c r="AD17">
        <f t="shared" si="1"/>
        <v>28</v>
      </c>
      <c r="AL17" s="4"/>
    </row>
    <row r="18" spans="1:38" x14ac:dyDescent="0.3">
      <c r="A18" s="18">
        <v>6</v>
      </c>
      <c r="B18">
        <v>2.2749999999999999</v>
      </c>
      <c r="C18">
        <v>1636.836</v>
      </c>
      <c r="D18">
        <v>1287</v>
      </c>
      <c r="E18">
        <v>2391</v>
      </c>
      <c r="F18">
        <v>3723.1439999999998</v>
      </c>
      <c r="G18">
        <v>716934</v>
      </c>
      <c r="H18">
        <f>SUM(F18:F19)</f>
        <v>9629.8029999999999</v>
      </c>
      <c r="J18" s="4">
        <v>33018.366000000002</v>
      </c>
      <c r="L18" s="5">
        <v>11</v>
      </c>
      <c r="M18">
        <v>54.429000000000002</v>
      </c>
      <c r="N18">
        <v>1736.921</v>
      </c>
      <c r="O18">
        <v>1225</v>
      </c>
      <c r="P18">
        <v>10428</v>
      </c>
      <c r="Q18">
        <v>94539.531000000003</v>
      </c>
      <c r="R18">
        <v>18204671</v>
      </c>
      <c r="S18">
        <f t="shared" ref="S18:S20" si="3">Q18</f>
        <v>94539.531000000003</v>
      </c>
      <c r="T18" s="4">
        <v>52779.23</v>
      </c>
      <c r="V18" s="5"/>
      <c r="Y18">
        <v>29973.777999999998</v>
      </c>
      <c r="Z18">
        <v>31530.466</v>
      </c>
      <c r="AC18">
        <f t="shared" si="0"/>
        <v>31</v>
      </c>
      <c r="AD18">
        <f t="shared" si="1"/>
        <v>33</v>
      </c>
      <c r="AL18" s="4"/>
    </row>
    <row r="19" spans="1:38" x14ac:dyDescent="0.3">
      <c r="A19" s="18"/>
      <c r="B19">
        <v>3.4790000000000001</v>
      </c>
      <c r="C19">
        <v>1697.604</v>
      </c>
      <c r="D19">
        <v>1288</v>
      </c>
      <c r="E19">
        <v>2551</v>
      </c>
      <c r="F19">
        <v>5906.6589999999997</v>
      </c>
      <c r="G19">
        <v>1137395</v>
      </c>
      <c r="J19" s="4">
        <v>67244.635999999999</v>
      </c>
      <c r="L19" s="5">
        <v>12</v>
      </c>
      <c r="M19">
        <v>64.984499999999997</v>
      </c>
      <c r="N19">
        <v>1196.7104999999999</v>
      </c>
      <c r="O19">
        <v>612.5</v>
      </c>
      <c r="P19">
        <v>3928</v>
      </c>
      <c r="Q19">
        <v>155535.12849999999</v>
      </c>
      <c r="R19">
        <v>29950073</v>
      </c>
      <c r="S19">
        <f t="shared" si="3"/>
        <v>155535.12849999999</v>
      </c>
      <c r="T19" s="4">
        <v>93786.778999999995</v>
      </c>
      <c r="V19" s="5"/>
      <c r="Y19">
        <v>31105.325000000001</v>
      </c>
      <c r="Z19">
        <v>31880.514999999999</v>
      </c>
      <c r="AC19">
        <f t="shared" si="0"/>
        <v>32</v>
      </c>
      <c r="AD19">
        <f t="shared" si="1"/>
        <v>35</v>
      </c>
      <c r="AL19" s="4"/>
    </row>
    <row r="20" spans="1:38" x14ac:dyDescent="0.3">
      <c r="A20" s="5"/>
      <c r="J20" s="4">
        <v>36295.476000000002</v>
      </c>
      <c r="L20" s="5">
        <v>13</v>
      </c>
      <c r="M20">
        <v>64.984499999999997</v>
      </c>
      <c r="N20">
        <v>1196.7104999999999</v>
      </c>
      <c r="O20">
        <v>612.5</v>
      </c>
      <c r="P20">
        <v>3928</v>
      </c>
      <c r="Q20">
        <v>155535.12849999999</v>
      </c>
      <c r="R20">
        <v>29950073</v>
      </c>
      <c r="S20">
        <f t="shared" si="3"/>
        <v>155535.12849999999</v>
      </c>
      <c r="T20" s="4">
        <v>28213.769999999997</v>
      </c>
      <c r="V20" s="5"/>
      <c r="Y20">
        <v>31763.269</v>
      </c>
      <c r="Z20">
        <v>32148.569000000003</v>
      </c>
      <c r="AC20">
        <f t="shared" si="0"/>
        <v>34</v>
      </c>
      <c r="AD20">
        <f t="shared" si="1"/>
        <v>36</v>
      </c>
      <c r="AL20" s="4"/>
    </row>
    <row r="21" spans="1:38" x14ac:dyDescent="0.3">
      <c r="A21" s="18">
        <v>7</v>
      </c>
      <c r="B21">
        <v>1.8180000000000001</v>
      </c>
      <c r="C21">
        <v>1760.4770000000001</v>
      </c>
      <c r="D21">
        <v>1259</v>
      </c>
      <c r="E21">
        <v>2784</v>
      </c>
      <c r="F21">
        <v>3199.846</v>
      </c>
      <c r="G21">
        <v>616167</v>
      </c>
      <c r="H21">
        <f>SUM(F21:F23)</f>
        <v>33712.326000000001</v>
      </c>
      <c r="J21" s="4">
        <v>16796.101000000002</v>
      </c>
      <c r="L21" s="18">
        <v>14</v>
      </c>
      <c r="M21">
        <v>38.491999999999997</v>
      </c>
      <c r="N21">
        <v>1782.346</v>
      </c>
      <c r="O21">
        <v>1225</v>
      </c>
      <c r="P21">
        <v>4389</v>
      </c>
      <c r="Q21">
        <v>68605.339000000007</v>
      </c>
      <c r="R21">
        <v>13210745</v>
      </c>
      <c r="S21">
        <f>SUM(Q21:Q22)</f>
        <v>73731.292000000001</v>
      </c>
      <c r="T21" s="4">
        <v>43830.008999999998</v>
      </c>
      <c r="V21" s="5"/>
      <c r="Y21">
        <v>32792.603999999999</v>
      </c>
      <c r="Z21">
        <v>32489.011999999999</v>
      </c>
      <c r="AC21">
        <f t="shared" si="0"/>
        <v>38</v>
      </c>
      <c r="AD21">
        <f t="shared" si="1"/>
        <v>37</v>
      </c>
      <c r="AL21" s="4"/>
    </row>
    <row r="22" spans="1:38" x14ac:dyDescent="0.3">
      <c r="A22" s="18"/>
      <c r="B22">
        <v>15.372</v>
      </c>
      <c r="C22">
        <v>1863.511</v>
      </c>
      <c r="D22">
        <v>1259</v>
      </c>
      <c r="E22">
        <v>3715</v>
      </c>
      <c r="F22">
        <v>28645.357</v>
      </c>
      <c r="G22">
        <v>5515992</v>
      </c>
      <c r="J22" s="4">
        <v>117764.774</v>
      </c>
      <c r="L22" s="18"/>
      <c r="M22">
        <v>3.085</v>
      </c>
      <c r="N22">
        <v>1661.7190000000001</v>
      </c>
      <c r="O22">
        <v>1225</v>
      </c>
      <c r="P22">
        <v>2869</v>
      </c>
      <c r="Q22">
        <v>5125.9530000000004</v>
      </c>
      <c r="R22">
        <v>987061</v>
      </c>
      <c r="T22" s="4">
        <v>134042.25700000001</v>
      </c>
      <c r="V22" s="5"/>
      <c r="Y22">
        <v>33018.366000000002</v>
      </c>
      <c r="Z22">
        <v>32803.716999999997</v>
      </c>
      <c r="AC22">
        <f t="shared" si="0"/>
        <v>42</v>
      </c>
      <c r="AD22">
        <f t="shared" si="1"/>
        <v>39</v>
      </c>
      <c r="AL22" s="4"/>
    </row>
    <row r="23" spans="1:38" x14ac:dyDescent="0.3">
      <c r="A23" s="18"/>
      <c r="B23">
        <v>0.77400000000000002</v>
      </c>
      <c r="C23">
        <v>2412.9929999999999</v>
      </c>
      <c r="D23">
        <v>1272</v>
      </c>
      <c r="E23">
        <v>6550</v>
      </c>
      <c r="F23">
        <v>1867.123</v>
      </c>
      <c r="G23">
        <v>359536</v>
      </c>
      <c r="J23" s="4">
        <v>18904.616999999998</v>
      </c>
      <c r="L23" s="18">
        <v>15</v>
      </c>
      <c r="M23">
        <v>3.9940000000000002</v>
      </c>
      <c r="N23">
        <v>1826.874</v>
      </c>
      <c r="O23">
        <v>1225</v>
      </c>
      <c r="P23">
        <v>3363</v>
      </c>
      <c r="Q23">
        <v>7295.6750000000002</v>
      </c>
      <c r="R23">
        <v>1404866</v>
      </c>
      <c r="S23">
        <f>SUM(Q23:Q25)</f>
        <v>31530.466</v>
      </c>
      <c r="T23" s="4">
        <v>42640.655000000006</v>
      </c>
      <c r="V23" s="5"/>
      <c r="Y23">
        <v>33200.884000000005</v>
      </c>
      <c r="Z23">
        <v>32821.919000000002</v>
      </c>
      <c r="AC23">
        <f t="shared" si="0"/>
        <v>44</v>
      </c>
      <c r="AD23">
        <f t="shared" si="1"/>
        <v>40</v>
      </c>
      <c r="AL23" s="4"/>
    </row>
    <row r="24" spans="1:38" x14ac:dyDescent="0.3">
      <c r="A24" s="18">
        <v>8</v>
      </c>
      <c r="B24">
        <v>10.292999999999999</v>
      </c>
      <c r="C24">
        <v>1574.5740000000001</v>
      </c>
      <c r="D24">
        <v>1259</v>
      </c>
      <c r="E24">
        <v>2717</v>
      </c>
      <c r="F24">
        <v>16206.799000000001</v>
      </c>
      <c r="G24">
        <v>3120805</v>
      </c>
      <c r="H24">
        <f>SUM(F24:F25)</f>
        <v>29753.040000000001</v>
      </c>
      <c r="J24" s="4">
        <v>32792.603999999999</v>
      </c>
      <c r="L24" s="18"/>
      <c r="M24">
        <v>10.568</v>
      </c>
      <c r="N24">
        <v>1921.556</v>
      </c>
      <c r="O24">
        <v>1225</v>
      </c>
      <c r="P24">
        <v>8468</v>
      </c>
      <c r="Q24">
        <v>20307.11</v>
      </c>
      <c r="R24">
        <v>3910367</v>
      </c>
      <c r="T24" s="4">
        <v>47911.563000000002</v>
      </c>
      <c r="V24" s="5"/>
      <c r="Y24">
        <v>33387.420999999995</v>
      </c>
      <c r="Z24">
        <v>32954.209000000003</v>
      </c>
      <c r="AC24">
        <f t="shared" si="0"/>
        <v>45</v>
      </c>
      <c r="AD24">
        <f t="shared" si="1"/>
        <v>41</v>
      </c>
      <c r="AL24" s="4"/>
    </row>
    <row r="25" spans="1:38" x14ac:dyDescent="0.3">
      <c r="A25" s="18"/>
      <c r="B25">
        <v>8.1219999999999999</v>
      </c>
      <c r="C25">
        <v>1667.829</v>
      </c>
      <c r="D25">
        <v>1259</v>
      </c>
      <c r="E25">
        <v>3204</v>
      </c>
      <c r="F25">
        <v>13546.241</v>
      </c>
      <c r="G25">
        <v>2608484</v>
      </c>
      <c r="J25" s="4">
        <v>99132.198999999993</v>
      </c>
      <c r="L25" s="18"/>
      <c r="M25">
        <v>2.3370000000000002</v>
      </c>
      <c r="N25">
        <v>1680.711</v>
      </c>
      <c r="O25">
        <v>1225</v>
      </c>
      <c r="P25">
        <v>3054</v>
      </c>
      <c r="Q25">
        <v>3927.681</v>
      </c>
      <c r="R25">
        <v>756320</v>
      </c>
      <c r="T25" s="4">
        <v>62530.531000000003</v>
      </c>
      <c r="V25" s="5"/>
      <c r="Y25">
        <v>33712.326000000001</v>
      </c>
      <c r="Z25">
        <v>33093.572999999997</v>
      </c>
      <c r="AC25">
        <f t="shared" si="0"/>
        <v>47</v>
      </c>
      <c r="AD25">
        <f t="shared" si="1"/>
        <v>43</v>
      </c>
      <c r="AL25" s="4"/>
    </row>
    <row r="26" spans="1:38" x14ac:dyDescent="0.3">
      <c r="A26" s="18">
        <v>9</v>
      </c>
      <c r="B26">
        <v>0.55600000000000005</v>
      </c>
      <c r="C26">
        <v>1466.318</v>
      </c>
      <c r="D26">
        <v>1259</v>
      </c>
      <c r="E26">
        <v>1958</v>
      </c>
      <c r="F26">
        <v>814.78399999999999</v>
      </c>
      <c r="G26">
        <v>156896</v>
      </c>
      <c r="H26">
        <f>SUM(F26:F28)</f>
        <v>11683.593999999999</v>
      </c>
      <c r="J26" s="4">
        <v>56881.25</v>
      </c>
      <c r="L26" s="5">
        <v>16</v>
      </c>
      <c r="M26">
        <v>76.36</v>
      </c>
      <c r="N26">
        <v>1606.2</v>
      </c>
      <c r="O26">
        <v>1225</v>
      </c>
      <c r="P26">
        <v>4087</v>
      </c>
      <c r="Q26">
        <v>122649.469</v>
      </c>
      <c r="R26">
        <v>23617562</v>
      </c>
      <c r="S26">
        <f t="shared" ref="S26" si="4">Q26</f>
        <v>122649.469</v>
      </c>
      <c r="T26" s="4">
        <v>37078.548999999999</v>
      </c>
      <c r="V26" s="5"/>
      <c r="Y26">
        <v>36014.385000000002</v>
      </c>
      <c r="Z26">
        <v>33508.599000000002</v>
      </c>
      <c r="AC26">
        <f t="shared" si="0"/>
        <v>51</v>
      </c>
      <c r="AD26">
        <f t="shared" si="1"/>
        <v>46</v>
      </c>
      <c r="AL26" s="4"/>
    </row>
    <row r="27" spans="1:38" x14ac:dyDescent="0.3">
      <c r="A27" s="18"/>
      <c r="B27">
        <v>3.1469999999999998</v>
      </c>
      <c r="C27">
        <v>1574.701</v>
      </c>
      <c r="D27">
        <v>1259</v>
      </c>
      <c r="E27">
        <v>4788</v>
      </c>
      <c r="F27">
        <v>4955.6589999999997</v>
      </c>
      <c r="G27">
        <v>954269</v>
      </c>
      <c r="J27" s="4">
        <v>52313.087</v>
      </c>
      <c r="L27" s="5"/>
      <c r="T27" s="4">
        <v>83966.99</v>
      </c>
      <c r="V27" s="5"/>
      <c r="Y27">
        <v>36295.476000000002</v>
      </c>
      <c r="Z27">
        <v>34166.415000000001</v>
      </c>
      <c r="AC27">
        <f t="shared" si="0"/>
        <v>52</v>
      </c>
      <c r="AD27">
        <f t="shared" si="1"/>
        <v>48</v>
      </c>
      <c r="AL27" s="4"/>
    </row>
    <row r="28" spans="1:38" x14ac:dyDescent="0.3">
      <c r="A28" s="18"/>
      <c r="B28">
        <v>3.3650000000000002</v>
      </c>
      <c r="C28">
        <v>1757.1679999999999</v>
      </c>
      <c r="D28">
        <v>1260</v>
      </c>
      <c r="E28">
        <v>5363</v>
      </c>
      <c r="F28">
        <v>5913.1509999999998</v>
      </c>
      <c r="G28">
        <v>1138645</v>
      </c>
      <c r="J28" s="4">
        <v>51583.070999999996</v>
      </c>
      <c r="L28" s="18">
        <v>17</v>
      </c>
      <c r="M28">
        <v>23.951000000000001</v>
      </c>
      <c r="N28">
        <v>2155.27</v>
      </c>
      <c r="O28">
        <v>1373</v>
      </c>
      <c r="P28">
        <v>4628</v>
      </c>
      <c r="Q28">
        <v>51620.436000000002</v>
      </c>
      <c r="R28">
        <v>9940107</v>
      </c>
      <c r="S28">
        <f>SUM(Q28:Q29)</f>
        <v>52779.23</v>
      </c>
      <c r="T28" s="4">
        <v>32954.209000000003</v>
      </c>
      <c r="V28" s="5"/>
      <c r="Y28">
        <v>37212.688000000002</v>
      </c>
      <c r="Z28">
        <v>34918.813000000002</v>
      </c>
      <c r="AC28">
        <f t="shared" si="0"/>
        <v>54</v>
      </c>
      <c r="AD28">
        <f t="shared" si="1"/>
        <v>49</v>
      </c>
      <c r="AL28" s="4"/>
    </row>
    <row r="29" spans="1:38" x14ac:dyDescent="0.3">
      <c r="A29" s="18">
        <v>10</v>
      </c>
      <c r="B29">
        <v>6.8810000000000002</v>
      </c>
      <c r="C29">
        <v>1790.442</v>
      </c>
      <c r="D29">
        <v>1259</v>
      </c>
      <c r="E29">
        <v>4085</v>
      </c>
      <c r="F29">
        <v>12319.888999999999</v>
      </c>
      <c r="G29">
        <v>2372336</v>
      </c>
      <c r="H29">
        <f>SUM(F29:F35)</f>
        <v>70975.534000000014</v>
      </c>
      <c r="J29" s="4">
        <v>99414.701000000001</v>
      </c>
      <c r="L29" s="18"/>
      <c r="M29">
        <v>0.61799999999999999</v>
      </c>
      <c r="N29">
        <v>1875.1179999999999</v>
      </c>
      <c r="O29">
        <v>1376</v>
      </c>
      <c r="P29">
        <v>2858</v>
      </c>
      <c r="Q29">
        <v>1158.7940000000001</v>
      </c>
      <c r="R29">
        <v>223139</v>
      </c>
      <c r="T29" s="4">
        <v>32803.716999999997</v>
      </c>
      <c r="V29" s="5"/>
      <c r="Y29">
        <v>37667.442000000003</v>
      </c>
      <c r="Z29">
        <v>35012.803999999996</v>
      </c>
      <c r="AC29">
        <f t="shared" si="0"/>
        <v>55</v>
      </c>
      <c r="AD29">
        <f t="shared" si="1"/>
        <v>50</v>
      </c>
      <c r="AL29" s="4"/>
    </row>
    <row r="30" spans="1:38" x14ac:dyDescent="0.3">
      <c r="A30" s="18"/>
      <c r="B30">
        <v>2.1240000000000001</v>
      </c>
      <c r="C30">
        <v>1777.252</v>
      </c>
      <c r="D30">
        <v>1263</v>
      </c>
      <c r="E30">
        <v>3194</v>
      </c>
      <c r="F30">
        <v>3774.8780000000002</v>
      </c>
      <c r="G30">
        <v>726896</v>
      </c>
      <c r="J30" s="4">
        <v>71134.905999999988</v>
      </c>
      <c r="L30" s="5">
        <v>18</v>
      </c>
      <c r="M30">
        <v>40.86</v>
      </c>
      <c r="N30">
        <v>2295.3380000000002</v>
      </c>
      <c r="O30">
        <v>1373</v>
      </c>
      <c r="P30">
        <v>5230</v>
      </c>
      <c r="Q30">
        <v>93786.778999999995</v>
      </c>
      <c r="R30">
        <v>18059720</v>
      </c>
      <c r="S30">
        <f t="shared" ref="S30" si="5">Q30</f>
        <v>93786.778999999995</v>
      </c>
      <c r="T30" s="4">
        <v>60050.32</v>
      </c>
      <c r="V30" s="5"/>
      <c r="Y30">
        <v>37671.949999999997</v>
      </c>
      <c r="Z30">
        <v>37078.548999999999</v>
      </c>
      <c r="AC30">
        <f t="shared" si="0"/>
        <v>56</v>
      </c>
      <c r="AD30">
        <f t="shared" si="1"/>
        <v>53</v>
      </c>
      <c r="AL30" s="4"/>
    </row>
    <row r="31" spans="1:38" x14ac:dyDescent="0.3">
      <c r="A31" s="18"/>
      <c r="B31">
        <v>11.96</v>
      </c>
      <c r="C31">
        <v>1834.6590000000001</v>
      </c>
      <c r="D31">
        <v>1259</v>
      </c>
      <c r="E31">
        <v>4208</v>
      </c>
      <c r="F31">
        <v>21942.187999999998</v>
      </c>
      <c r="G31">
        <v>4225220</v>
      </c>
      <c r="J31" s="4">
        <v>107694.208</v>
      </c>
      <c r="L31" s="18">
        <v>19</v>
      </c>
      <c r="M31">
        <v>4.7830000000000004</v>
      </c>
      <c r="N31">
        <v>2082.4830000000002</v>
      </c>
      <c r="O31">
        <v>1373</v>
      </c>
      <c r="P31">
        <v>4508</v>
      </c>
      <c r="Q31">
        <v>9960.2839999999997</v>
      </c>
      <c r="R31">
        <v>1917967</v>
      </c>
      <c r="S31">
        <f>SUM(Q31:Q34)</f>
        <v>28213.769999999997</v>
      </c>
      <c r="T31" s="4">
        <v>46185.392</v>
      </c>
      <c r="V31" s="5"/>
      <c r="Y31">
        <v>38964.42</v>
      </c>
      <c r="Z31">
        <v>39277.281000000003</v>
      </c>
      <c r="AC31">
        <f t="shared" si="0"/>
        <v>57</v>
      </c>
      <c r="AD31">
        <f t="shared" si="1"/>
        <v>59</v>
      </c>
      <c r="AL31" s="4"/>
    </row>
    <row r="32" spans="1:38" x14ac:dyDescent="0.3">
      <c r="A32" s="18"/>
      <c r="B32">
        <v>1.89</v>
      </c>
      <c r="C32">
        <v>1683.5329999999999</v>
      </c>
      <c r="D32">
        <v>1259</v>
      </c>
      <c r="E32">
        <v>3106</v>
      </c>
      <c r="F32">
        <v>3182.3919999999998</v>
      </c>
      <c r="G32">
        <v>612806</v>
      </c>
      <c r="J32" s="4">
        <v>33387.420999999995</v>
      </c>
      <c r="L32" s="18"/>
      <c r="M32">
        <v>0.97599999999999998</v>
      </c>
      <c r="N32">
        <v>1832.4680000000001</v>
      </c>
      <c r="O32">
        <v>1375</v>
      </c>
      <c r="P32">
        <v>3048</v>
      </c>
      <c r="Q32">
        <v>1789.06</v>
      </c>
      <c r="R32">
        <v>344504</v>
      </c>
      <c r="T32" s="4">
        <v>45242.95</v>
      </c>
      <c r="V32" s="5"/>
      <c r="Y32">
        <v>39136.614000000001</v>
      </c>
      <c r="Z32">
        <v>42001.398000000001</v>
      </c>
      <c r="AC32">
        <f t="shared" si="0"/>
        <v>58</v>
      </c>
      <c r="AD32">
        <f t="shared" si="1"/>
        <v>61</v>
      </c>
      <c r="AL32" s="4"/>
    </row>
    <row r="33" spans="1:38" x14ac:dyDescent="0.3">
      <c r="A33" s="18"/>
      <c r="B33">
        <v>12.432</v>
      </c>
      <c r="C33">
        <v>2030.1010000000001</v>
      </c>
      <c r="D33">
        <v>1259</v>
      </c>
      <c r="E33">
        <v>5074</v>
      </c>
      <c r="F33">
        <v>25239.010999999999</v>
      </c>
      <c r="G33">
        <v>4860061</v>
      </c>
      <c r="J33" s="4">
        <v>38964.42</v>
      </c>
      <c r="L33" s="18"/>
      <c r="M33">
        <v>2.1190000000000002</v>
      </c>
      <c r="N33">
        <v>1820.779</v>
      </c>
      <c r="O33">
        <v>1378</v>
      </c>
      <c r="P33">
        <v>3011</v>
      </c>
      <c r="Q33">
        <v>3857.875</v>
      </c>
      <c r="R33">
        <v>742878</v>
      </c>
      <c r="T33" s="4">
        <v>18027.594000000001</v>
      </c>
      <c r="V33" s="5"/>
      <c r="Y33">
        <v>40397.266000000003</v>
      </c>
      <c r="Z33">
        <v>42187.770000000004</v>
      </c>
      <c r="AC33">
        <f t="shared" si="0"/>
        <v>60</v>
      </c>
      <c r="AD33">
        <f t="shared" si="1"/>
        <v>63</v>
      </c>
      <c r="AL33" s="4"/>
    </row>
    <row r="34" spans="1:38" x14ac:dyDescent="0.3">
      <c r="A34" s="18"/>
      <c r="B34">
        <v>2.093</v>
      </c>
      <c r="C34">
        <v>1716.665</v>
      </c>
      <c r="D34">
        <v>1260</v>
      </c>
      <c r="E34">
        <v>3561</v>
      </c>
      <c r="F34">
        <v>3592.7020000000002</v>
      </c>
      <c r="G34">
        <v>691816</v>
      </c>
      <c r="J34" s="4">
        <v>18449.546999999999</v>
      </c>
      <c r="L34" s="18"/>
      <c r="M34">
        <v>5.9930000000000003</v>
      </c>
      <c r="N34">
        <v>2103.5839999999998</v>
      </c>
      <c r="O34">
        <v>1373</v>
      </c>
      <c r="P34">
        <v>3781</v>
      </c>
      <c r="Q34">
        <v>12606.550999999999</v>
      </c>
      <c r="R34">
        <v>2427536</v>
      </c>
      <c r="T34" s="4">
        <v>35012.803999999996</v>
      </c>
      <c r="V34" s="5"/>
      <c r="Y34">
        <v>42175.197</v>
      </c>
      <c r="Z34">
        <v>42640.655000000006</v>
      </c>
      <c r="AC34">
        <f t="shared" si="0"/>
        <v>62</v>
      </c>
      <c r="AD34">
        <f t="shared" si="1"/>
        <v>65</v>
      </c>
      <c r="AL34" s="4"/>
    </row>
    <row r="35" spans="1:38" x14ac:dyDescent="0.3">
      <c r="A35" s="18"/>
      <c r="B35">
        <v>0.52500000000000002</v>
      </c>
      <c r="C35">
        <v>1762.5540000000001</v>
      </c>
      <c r="D35">
        <v>1262</v>
      </c>
      <c r="E35">
        <v>2786</v>
      </c>
      <c r="F35">
        <v>924.47400000000005</v>
      </c>
      <c r="G35">
        <v>178018</v>
      </c>
      <c r="J35" s="4">
        <v>25315.195</v>
      </c>
      <c r="L35" s="5">
        <v>20</v>
      </c>
      <c r="M35">
        <v>22.672999999999998</v>
      </c>
      <c r="N35">
        <v>1933.1130000000001</v>
      </c>
      <c r="O35">
        <v>1373</v>
      </c>
      <c r="P35">
        <v>3599</v>
      </c>
      <c r="Q35">
        <v>43830.008999999998</v>
      </c>
      <c r="R35">
        <v>8439971</v>
      </c>
      <c r="S35">
        <f t="shared" ref="S35" si="6">Q35</f>
        <v>43830.008999999998</v>
      </c>
      <c r="T35" s="4">
        <v>32148.569000000003</v>
      </c>
      <c r="V35" s="5"/>
      <c r="Y35">
        <v>42191.415000000001</v>
      </c>
      <c r="Z35">
        <v>42865.568999999996</v>
      </c>
      <c r="AC35">
        <f t="shared" si="0"/>
        <v>64</v>
      </c>
      <c r="AD35">
        <f t="shared" si="1"/>
        <v>66</v>
      </c>
      <c r="AL35" s="4"/>
    </row>
    <row r="36" spans="1:38" x14ac:dyDescent="0.3">
      <c r="A36" s="18">
        <v>11</v>
      </c>
      <c r="B36">
        <v>18.585999999999999</v>
      </c>
      <c r="C36">
        <v>1845.836</v>
      </c>
      <c r="D36">
        <v>1259</v>
      </c>
      <c r="E36">
        <v>10999</v>
      </c>
      <c r="F36">
        <v>34307.211000000003</v>
      </c>
      <c r="G36">
        <v>6606247</v>
      </c>
      <c r="H36">
        <f>SUM(F36:F37)</f>
        <v>37212.688000000002</v>
      </c>
      <c r="J36" s="4">
        <v>12763.768</v>
      </c>
      <c r="L36" s="18">
        <v>21</v>
      </c>
      <c r="M36">
        <v>46.472999999999999</v>
      </c>
      <c r="N36">
        <v>2488.7339999999999</v>
      </c>
      <c r="O36">
        <v>1373</v>
      </c>
      <c r="P36">
        <v>4515</v>
      </c>
      <c r="Q36">
        <v>115660.111</v>
      </c>
      <c r="R36">
        <v>22271681</v>
      </c>
      <c r="S36">
        <f>SUM(Q36:Q37)</f>
        <v>134042.25700000001</v>
      </c>
      <c r="T36" s="4">
        <v>71315.361999999994</v>
      </c>
      <c r="V36" s="5"/>
      <c r="Y36">
        <v>43328.371999999996</v>
      </c>
      <c r="Z36">
        <v>42928.275999999998</v>
      </c>
      <c r="AC36">
        <f t="shared" si="0"/>
        <v>68</v>
      </c>
      <c r="AD36">
        <f t="shared" si="1"/>
        <v>67</v>
      </c>
      <c r="AL36" s="4"/>
    </row>
    <row r="37" spans="1:38" x14ac:dyDescent="0.3">
      <c r="A37" s="18"/>
      <c r="B37">
        <v>1.8540000000000001</v>
      </c>
      <c r="C37">
        <v>1567.1790000000001</v>
      </c>
      <c r="D37">
        <v>1261</v>
      </c>
      <c r="E37">
        <v>2195</v>
      </c>
      <c r="F37">
        <v>2905.4769999999999</v>
      </c>
      <c r="G37">
        <v>559483</v>
      </c>
      <c r="J37" s="4">
        <v>64430.272000000004</v>
      </c>
      <c r="L37" s="18"/>
      <c r="M37">
        <v>7.8940000000000001</v>
      </c>
      <c r="N37">
        <v>2328.7449999999999</v>
      </c>
      <c r="O37">
        <v>1373</v>
      </c>
      <c r="P37">
        <v>5247</v>
      </c>
      <c r="Q37">
        <v>18382.146000000001</v>
      </c>
      <c r="R37">
        <v>3539693</v>
      </c>
      <c r="T37" s="4">
        <v>43408.809000000001</v>
      </c>
      <c r="V37" s="5"/>
      <c r="Y37">
        <v>47423.745000000003</v>
      </c>
      <c r="Z37">
        <v>43408.809000000001</v>
      </c>
      <c r="AC37">
        <f t="shared" si="0"/>
        <v>75</v>
      </c>
      <c r="AD37">
        <f t="shared" si="1"/>
        <v>69</v>
      </c>
      <c r="AL37" s="4"/>
    </row>
    <row r="38" spans="1:38" x14ac:dyDescent="0.3">
      <c r="A38" s="18">
        <v>12</v>
      </c>
      <c r="B38">
        <v>1.319</v>
      </c>
      <c r="C38">
        <v>1596.0350000000001</v>
      </c>
      <c r="D38">
        <v>1259</v>
      </c>
      <c r="E38">
        <v>2405</v>
      </c>
      <c r="F38">
        <v>2105.2649999999999</v>
      </c>
      <c r="G38">
        <v>405393</v>
      </c>
      <c r="H38">
        <f>SUM(F38:F42)</f>
        <v>29973.777999999998</v>
      </c>
      <c r="J38" s="4">
        <v>72328.182000000001</v>
      </c>
      <c r="L38" s="18">
        <v>22</v>
      </c>
      <c r="M38">
        <v>3.282</v>
      </c>
      <c r="N38">
        <v>1987.1220000000001</v>
      </c>
      <c r="O38">
        <v>1373</v>
      </c>
      <c r="P38">
        <v>3729</v>
      </c>
      <c r="Q38">
        <v>6521.8710000000001</v>
      </c>
      <c r="R38">
        <v>1255861</v>
      </c>
      <c r="S38">
        <f>SUM(Q38:Q43)</f>
        <v>42640.655000000006</v>
      </c>
      <c r="T38" s="4">
        <v>34166.415000000001</v>
      </c>
      <c r="V38" s="5"/>
      <c r="Y38">
        <v>47953.652999999998</v>
      </c>
      <c r="Z38">
        <v>43830.008999999998</v>
      </c>
      <c r="AC38">
        <f t="shared" si="0"/>
        <v>78</v>
      </c>
      <c r="AD38">
        <f t="shared" si="1"/>
        <v>70</v>
      </c>
      <c r="AL38" s="4"/>
    </row>
    <row r="39" spans="1:38" x14ac:dyDescent="0.3">
      <c r="A39" s="18"/>
      <c r="B39">
        <v>1.454</v>
      </c>
      <c r="C39">
        <v>1769.421</v>
      </c>
      <c r="D39">
        <v>1259</v>
      </c>
      <c r="E39">
        <v>2885</v>
      </c>
      <c r="F39">
        <v>2572.8820000000001</v>
      </c>
      <c r="G39">
        <v>495438</v>
      </c>
      <c r="J39" s="4">
        <v>52666.096000000005</v>
      </c>
      <c r="L39" s="18"/>
      <c r="M39">
        <v>4.9390000000000001</v>
      </c>
      <c r="N39">
        <v>2273.1280000000002</v>
      </c>
      <c r="O39">
        <v>1373</v>
      </c>
      <c r="P39">
        <v>4179</v>
      </c>
      <c r="Q39">
        <v>11226.259</v>
      </c>
      <c r="R39">
        <v>2161745</v>
      </c>
      <c r="T39" s="4">
        <v>49276.446000000004</v>
      </c>
      <c r="V39" s="5"/>
      <c r="Y39">
        <v>48562.326999999997</v>
      </c>
      <c r="Z39">
        <v>43989.224999999999</v>
      </c>
      <c r="AC39">
        <f t="shared" si="0"/>
        <v>81</v>
      </c>
      <c r="AD39">
        <f t="shared" si="1"/>
        <v>71</v>
      </c>
      <c r="AL39" s="4"/>
    </row>
    <row r="40" spans="1:38" x14ac:dyDescent="0.3">
      <c r="A40" s="18"/>
      <c r="B40">
        <v>8.9169999999999998</v>
      </c>
      <c r="C40">
        <v>1641.7</v>
      </c>
      <c r="D40">
        <v>1259</v>
      </c>
      <c r="E40">
        <v>3700</v>
      </c>
      <c r="F40">
        <v>14638.437</v>
      </c>
      <c r="G40">
        <v>2818799</v>
      </c>
      <c r="J40" s="4">
        <v>52625.700000000004</v>
      </c>
      <c r="L40" s="18"/>
      <c r="M40">
        <v>2.778</v>
      </c>
      <c r="N40">
        <v>2007.213</v>
      </c>
      <c r="O40">
        <v>1374</v>
      </c>
      <c r="P40">
        <v>3750</v>
      </c>
      <c r="Q40">
        <v>5576.7079999999996</v>
      </c>
      <c r="R40">
        <v>1073859</v>
      </c>
      <c r="T40" s="4">
        <v>53595.810000000005</v>
      </c>
      <c r="V40" s="5"/>
      <c r="Y40">
        <v>49119.991999999998</v>
      </c>
      <c r="Z40">
        <v>45242.95</v>
      </c>
      <c r="AC40">
        <f t="shared" si="0"/>
        <v>82</v>
      </c>
      <c r="AD40">
        <f t="shared" si="1"/>
        <v>72</v>
      </c>
      <c r="AL40" s="4"/>
    </row>
    <row r="41" spans="1:38" x14ac:dyDescent="0.3">
      <c r="A41" s="18"/>
      <c r="B41">
        <v>1.1839999999999999</v>
      </c>
      <c r="C41">
        <v>1576.7539999999999</v>
      </c>
      <c r="D41">
        <v>1262</v>
      </c>
      <c r="E41">
        <v>2540</v>
      </c>
      <c r="F41">
        <v>1866.9359999999999</v>
      </c>
      <c r="G41">
        <v>359500</v>
      </c>
      <c r="J41" s="4">
        <v>49396.506999999998</v>
      </c>
      <c r="L41" s="18"/>
      <c r="M41">
        <v>6.2530000000000001</v>
      </c>
      <c r="N41">
        <v>2099.4899999999998</v>
      </c>
      <c r="O41">
        <v>1373</v>
      </c>
      <c r="P41">
        <v>4200</v>
      </c>
      <c r="Q41">
        <v>13127.164000000001</v>
      </c>
      <c r="R41">
        <v>2527786</v>
      </c>
      <c r="T41" s="4">
        <v>20968.286</v>
      </c>
      <c r="V41" s="5"/>
      <c r="Y41">
        <v>49396.506999999998</v>
      </c>
      <c r="Z41">
        <v>45498.998000000007</v>
      </c>
      <c r="AC41">
        <f t="shared" si="0"/>
        <v>85</v>
      </c>
      <c r="AD41">
        <f t="shared" si="1"/>
        <v>73</v>
      </c>
      <c r="AL41" s="4"/>
    </row>
    <row r="42" spans="1:38" x14ac:dyDescent="0.3">
      <c r="A42" s="18"/>
      <c r="B42">
        <v>5.4320000000000004</v>
      </c>
      <c r="C42">
        <v>1618.2270000000001</v>
      </c>
      <c r="D42">
        <v>1259</v>
      </c>
      <c r="E42">
        <v>2615</v>
      </c>
      <c r="F42">
        <v>8790.2579999999998</v>
      </c>
      <c r="G42">
        <v>1692665</v>
      </c>
      <c r="J42" s="4">
        <v>20044.393999999997</v>
      </c>
      <c r="L42" s="18"/>
      <c r="M42">
        <v>2.0979999999999999</v>
      </c>
      <c r="N42">
        <v>2127.8589999999999</v>
      </c>
      <c r="O42">
        <v>1373</v>
      </c>
      <c r="P42">
        <v>3884</v>
      </c>
      <c r="Q42">
        <v>4464.3149999999996</v>
      </c>
      <c r="R42">
        <v>859655</v>
      </c>
      <c r="T42" s="4">
        <v>42928.275999999998</v>
      </c>
      <c r="V42" s="5"/>
      <c r="Y42">
        <v>51583.070999999996</v>
      </c>
      <c r="Z42">
        <v>46185.392</v>
      </c>
      <c r="AC42">
        <f t="shared" si="0"/>
        <v>88</v>
      </c>
      <c r="AD42">
        <f t="shared" si="1"/>
        <v>74</v>
      </c>
      <c r="AL42" s="4"/>
    </row>
    <row r="43" spans="1:38" x14ac:dyDescent="0.3">
      <c r="A43" s="5">
        <v>13</v>
      </c>
      <c r="B43">
        <v>20.529</v>
      </c>
      <c r="C43">
        <v>1754.3589999999999</v>
      </c>
      <c r="D43">
        <v>1259</v>
      </c>
      <c r="E43">
        <v>3618</v>
      </c>
      <c r="F43">
        <v>36014.385000000002</v>
      </c>
      <c r="G43">
        <v>6934983</v>
      </c>
      <c r="H43">
        <f>F43</f>
        <v>36014.385000000002</v>
      </c>
      <c r="J43" s="4">
        <v>164856.99400000001</v>
      </c>
      <c r="L43" s="18"/>
      <c r="M43">
        <v>0.88800000000000001</v>
      </c>
      <c r="N43">
        <v>1941.76</v>
      </c>
      <c r="O43">
        <v>1374</v>
      </c>
      <c r="P43">
        <v>3383</v>
      </c>
      <c r="Q43">
        <v>1724.338</v>
      </c>
      <c r="R43">
        <v>332041</v>
      </c>
      <c r="T43" s="4">
        <v>68035.531999999992</v>
      </c>
      <c r="V43" s="5"/>
      <c r="Y43">
        <v>51753.146999999997</v>
      </c>
      <c r="Z43">
        <v>47822.195</v>
      </c>
      <c r="AC43">
        <f t="shared" si="0"/>
        <v>89</v>
      </c>
      <c r="AD43">
        <f t="shared" si="1"/>
        <v>76</v>
      </c>
      <c r="AL43" s="4"/>
    </row>
    <row r="44" spans="1:38" x14ac:dyDescent="0.3">
      <c r="A44" s="5"/>
      <c r="J44" s="4">
        <v>52758.788999999997</v>
      </c>
      <c r="L44" s="5">
        <v>23</v>
      </c>
      <c r="M44">
        <v>23.690999999999999</v>
      </c>
      <c r="N44">
        <v>2022.3409999999999</v>
      </c>
      <c r="O44">
        <v>1373</v>
      </c>
      <c r="P44">
        <v>3501</v>
      </c>
      <c r="Q44">
        <v>47911.563000000002</v>
      </c>
      <c r="R44">
        <v>9225921</v>
      </c>
      <c r="S44">
        <f t="shared" ref="S44" si="7">Q44</f>
        <v>47911.563000000002</v>
      </c>
      <c r="T44" s="4">
        <v>32489.011999999999</v>
      </c>
      <c r="V44" s="5"/>
      <c r="Y44">
        <v>52313.087</v>
      </c>
      <c r="Z44">
        <v>47911.563000000002</v>
      </c>
      <c r="AC44">
        <f t="shared" si="0"/>
        <v>90</v>
      </c>
      <c r="AD44">
        <f t="shared" si="1"/>
        <v>77</v>
      </c>
      <c r="AL44" s="4"/>
    </row>
    <row r="45" spans="1:38" x14ac:dyDescent="0.3">
      <c r="A45" s="18">
        <v>14</v>
      </c>
      <c r="B45">
        <v>22.751000000000001</v>
      </c>
      <c r="C45">
        <v>1604.7380000000001</v>
      </c>
      <c r="D45">
        <v>1064</v>
      </c>
      <c r="E45">
        <v>5160</v>
      </c>
      <c r="F45">
        <v>36509.671000000002</v>
      </c>
      <c r="G45">
        <v>7030356</v>
      </c>
      <c r="H45">
        <f>SUM(F45:F46)</f>
        <v>42175.197</v>
      </c>
      <c r="J45" s="4">
        <v>42191.415000000001</v>
      </c>
      <c r="L45" s="5"/>
      <c r="T45" s="4">
        <v>39277.281000000003</v>
      </c>
      <c r="V45" s="5"/>
      <c r="Y45">
        <v>52625.700000000004</v>
      </c>
      <c r="Z45">
        <v>48161</v>
      </c>
      <c r="AC45">
        <f t="shared" si="0"/>
        <v>91</v>
      </c>
      <c r="AD45">
        <f t="shared" si="1"/>
        <v>79</v>
      </c>
      <c r="AL45" s="4"/>
    </row>
    <row r="46" spans="1:38" x14ac:dyDescent="0.3">
      <c r="A46" s="18"/>
      <c r="B46">
        <v>3.6040000000000001</v>
      </c>
      <c r="C46">
        <v>1571.991</v>
      </c>
      <c r="D46">
        <v>1064</v>
      </c>
      <c r="E46">
        <v>2899</v>
      </c>
      <c r="F46">
        <v>5665.5259999999998</v>
      </c>
      <c r="G46">
        <v>1090962</v>
      </c>
      <c r="J46" s="4">
        <v>51753.146999999997</v>
      </c>
      <c r="L46" s="18">
        <v>24</v>
      </c>
      <c r="M46">
        <v>7.3479999999999999</v>
      </c>
      <c r="N46">
        <v>1354.5509999999999</v>
      </c>
      <c r="O46">
        <v>1020</v>
      </c>
      <c r="P46">
        <v>2263</v>
      </c>
      <c r="Q46">
        <v>9953.6530000000002</v>
      </c>
      <c r="R46">
        <v>1916690</v>
      </c>
      <c r="S46">
        <f>SUM(Q46:Q49)</f>
        <v>62530.531000000003</v>
      </c>
      <c r="T46" s="4">
        <v>80646.341</v>
      </c>
      <c r="V46" s="5"/>
      <c r="Y46">
        <v>52666.096000000005</v>
      </c>
      <c r="Z46">
        <v>48221.317999999999</v>
      </c>
      <c r="AC46">
        <f t="shared" si="0"/>
        <v>92</v>
      </c>
      <c r="AD46">
        <f t="shared" si="1"/>
        <v>80</v>
      </c>
      <c r="AL46" s="4"/>
    </row>
    <row r="47" spans="1:38" x14ac:dyDescent="0.3">
      <c r="A47" s="18">
        <v>15</v>
      </c>
      <c r="B47">
        <v>17.984000000000002</v>
      </c>
      <c r="C47">
        <v>1554.569</v>
      </c>
      <c r="D47">
        <v>1064</v>
      </c>
      <c r="E47">
        <v>4370</v>
      </c>
      <c r="F47">
        <v>27957.170999999998</v>
      </c>
      <c r="G47">
        <v>5383474</v>
      </c>
      <c r="H47">
        <f>SUM(F47:F49)</f>
        <v>101056.38500000001</v>
      </c>
      <c r="J47" s="4">
        <v>23331.703000000001</v>
      </c>
      <c r="L47" s="18"/>
      <c r="M47">
        <v>2.29</v>
      </c>
      <c r="N47">
        <v>1341.374</v>
      </c>
      <c r="O47">
        <v>1020</v>
      </c>
      <c r="P47">
        <v>1970</v>
      </c>
      <c r="Q47">
        <v>3071.9850000000001</v>
      </c>
      <c r="R47">
        <v>591546</v>
      </c>
      <c r="T47" s="4">
        <v>42187.770000000004</v>
      </c>
      <c r="V47" s="5"/>
      <c r="Y47">
        <v>52758.788999999997</v>
      </c>
      <c r="Z47">
        <v>49219.394999999997</v>
      </c>
      <c r="AC47">
        <f t="shared" si="0"/>
        <v>93</v>
      </c>
      <c r="AD47">
        <f t="shared" si="1"/>
        <v>83</v>
      </c>
      <c r="AL47" s="4"/>
    </row>
    <row r="48" spans="1:38" x14ac:dyDescent="0.3">
      <c r="A48" s="18"/>
      <c r="B48">
        <v>37.088999999999999</v>
      </c>
      <c r="C48">
        <v>1771.077</v>
      </c>
      <c r="D48">
        <v>1064</v>
      </c>
      <c r="E48">
        <v>4047</v>
      </c>
      <c r="F48">
        <v>65688.266000000003</v>
      </c>
      <c r="G48">
        <v>12649029</v>
      </c>
      <c r="J48" s="4">
        <v>47953.652999999998</v>
      </c>
      <c r="L48" s="18"/>
      <c r="M48">
        <v>1.2929999999999999</v>
      </c>
      <c r="N48">
        <v>1264.4659999999999</v>
      </c>
      <c r="O48">
        <v>1022</v>
      </c>
      <c r="P48">
        <v>1890</v>
      </c>
      <c r="Q48">
        <v>1635.0730000000001</v>
      </c>
      <c r="R48">
        <v>314852</v>
      </c>
      <c r="T48" s="4">
        <v>72637.593999999997</v>
      </c>
      <c r="V48" s="5"/>
      <c r="Y48">
        <v>55027.830999999998</v>
      </c>
      <c r="Z48">
        <v>49276.446000000004</v>
      </c>
      <c r="AC48">
        <f t="shared" si="0"/>
        <v>97</v>
      </c>
      <c r="AD48">
        <f t="shared" si="1"/>
        <v>84</v>
      </c>
      <c r="AL48" s="4"/>
    </row>
    <row r="49" spans="1:38" x14ac:dyDescent="0.3">
      <c r="A49" s="18"/>
      <c r="B49">
        <v>4.9649999999999999</v>
      </c>
      <c r="C49">
        <v>1492.7439999999999</v>
      </c>
      <c r="D49">
        <v>1064</v>
      </c>
      <c r="E49">
        <v>3322</v>
      </c>
      <c r="F49">
        <v>7410.9480000000003</v>
      </c>
      <c r="G49">
        <v>1427063</v>
      </c>
      <c r="J49" s="4">
        <v>47423.745000000003</v>
      </c>
      <c r="L49" s="18"/>
      <c r="M49">
        <v>29.295000000000002</v>
      </c>
      <c r="N49">
        <v>1634.087</v>
      </c>
      <c r="O49">
        <v>1020</v>
      </c>
      <c r="P49">
        <v>2790</v>
      </c>
      <c r="Q49">
        <v>47869.82</v>
      </c>
      <c r="R49">
        <v>9217883</v>
      </c>
      <c r="T49" s="4">
        <v>243757.59599999999</v>
      </c>
      <c r="V49" s="5"/>
      <c r="Y49">
        <v>56881.25</v>
      </c>
      <c r="Z49">
        <v>50935.163999999997</v>
      </c>
      <c r="AC49">
        <f t="shared" si="0"/>
        <v>99</v>
      </c>
      <c r="AD49">
        <f t="shared" si="1"/>
        <v>86</v>
      </c>
      <c r="AL49" s="4"/>
    </row>
    <row r="50" spans="1:38" x14ac:dyDescent="0.3">
      <c r="A50" s="18">
        <v>16</v>
      </c>
      <c r="B50">
        <v>0.67500000000000004</v>
      </c>
      <c r="C50">
        <v>1307.885</v>
      </c>
      <c r="D50">
        <v>1066</v>
      </c>
      <c r="E50">
        <v>1888</v>
      </c>
      <c r="F50">
        <v>882.96500000000003</v>
      </c>
      <c r="G50">
        <v>170025</v>
      </c>
      <c r="H50">
        <f>SUM(F50:F69)</f>
        <v>66964.070999999982</v>
      </c>
      <c r="J50" s="4">
        <v>49119.991999999998</v>
      </c>
      <c r="L50" s="5">
        <v>25</v>
      </c>
      <c r="M50">
        <v>24.765999999999998</v>
      </c>
      <c r="N50">
        <v>1497.1479999999999</v>
      </c>
      <c r="O50">
        <v>1020</v>
      </c>
      <c r="P50">
        <v>6185</v>
      </c>
      <c r="Q50">
        <v>37078.548999999999</v>
      </c>
      <c r="R50">
        <v>7139900</v>
      </c>
      <c r="S50">
        <f>Q50</f>
        <v>37078.548999999999</v>
      </c>
      <c r="T50" s="4">
        <v>34918.813000000002</v>
      </c>
      <c r="V50" s="5"/>
      <c r="Y50">
        <v>58953.054999999993</v>
      </c>
      <c r="Z50">
        <v>51330.31</v>
      </c>
      <c r="AC50">
        <f t="shared" si="0"/>
        <v>103</v>
      </c>
      <c r="AD50">
        <f t="shared" si="1"/>
        <v>87</v>
      </c>
      <c r="AL50" s="4"/>
    </row>
    <row r="51" spans="1:38" x14ac:dyDescent="0.3">
      <c r="A51" s="18"/>
      <c r="B51">
        <v>0.69599999999999995</v>
      </c>
      <c r="C51">
        <v>1226.0219999999999</v>
      </c>
      <c r="D51">
        <v>1065</v>
      </c>
      <c r="E51">
        <v>1647</v>
      </c>
      <c r="F51">
        <v>853.16700000000003</v>
      </c>
      <c r="G51">
        <v>164287</v>
      </c>
      <c r="J51" s="4">
        <v>40397.266000000003</v>
      </c>
      <c r="L51" s="18">
        <v>26</v>
      </c>
      <c r="M51">
        <v>20.803999999999998</v>
      </c>
      <c r="N51">
        <v>1343.41</v>
      </c>
      <c r="O51">
        <v>1020</v>
      </c>
      <c r="P51">
        <v>2381</v>
      </c>
      <c r="Q51">
        <v>27947.958999999999</v>
      </c>
      <c r="R51">
        <v>5381700</v>
      </c>
      <c r="S51">
        <f>SUM(Q51:Q52)</f>
        <v>83966.99</v>
      </c>
      <c r="T51" s="4">
        <v>24637.868000000002</v>
      </c>
      <c r="V51" s="5"/>
      <c r="Y51">
        <v>59218.156000000003</v>
      </c>
      <c r="Z51">
        <v>52779.23</v>
      </c>
      <c r="AC51">
        <f t="shared" si="0"/>
        <v>104</v>
      </c>
      <c r="AD51">
        <f t="shared" si="1"/>
        <v>94</v>
      </c>
      <c r="AL51" s="4"/>
    </row>
    <row r="52" spans="1:38" x14ac:dyDescent="0.3">
      <c r="A52" s="18"/>
      <c r="B52">
        <v>9.4570000000000007</v>
      </c>
      <c r="C52">
        <v>1294.8910000000001</v>
      </c>
      <c r="D52">
        <v>1064</v>
      </c>
      <c r="E52">
        <v>2340</v>
      </c>
      <c r="F52">
        <v>12245.424999999999</v>
      </c>
      <c r="G52">
        <v>2357997</v>
      </c>
      <c r="J52" s="4">
        <v>27214.338999999996</v>
      </c>
      <c r="L52" s="18"/>
      <c r="M52">
        <v>41.576000000000001</v>
      </c>
      <c r="N52">
        <v>1347.3779999999999</v>
      </c>
      <c r="O52">
        <v>1020</v>
      </c>
      <c r="P52">
        <v>2558</v>
      </c>
      <c r="Q52">
        <v>56019.031000000003</v>
      </c>
      <c r="R52">
        <v>10787107</v>
      </c>
      <c r="T52" s="4">
        <v>51330.31</v>
      </c>
      <c r="V52" s="5"/>
      <c r="Y52">
        <v>59412.421000000002</v>
      </c>
      <c r="Z52">
        <v>53595.810000000005</v>
      </c>
      <c r="AC52">
        <f t="shared" si="0"/>
        <v>105</v>
      </c>
      <c r="AD52">
        <f t="shared" si="1"/>
        <v>95</v>
      </c>
      <c r="AL52" s="4"/>
    </row>
    <row r="53" spans="1:38" x14ac:dyDescent="0.3">
      <c r="A53" s="18"/>
      <c r="B53">
        <v>1.252</v>
      </c>
      <c r="C53">
        <v>1254.6469999999999</v>
      </c>
      <c r="D53">
        <v>1064</v>
      </c>
      <c r="E53">
        <v>1863</v>
      </c>
      <c r="F53">
        <v>1570.252</v>
      </c>
      <c r="G53">
        <v>302370</v>
      </c>
      <c r="J53" s="4">
        <v>125361.787</v>
      </c>
      <c r="L53" s="5">
        <v>27</v>
      </c>
      <c r="M53">
        <v>20.882000000000001</v>
      </c>
      <c r="N53">
        <v>1578.143</v>
      </c>
      <c r="O53">
        <v>1020</v>
      </c>
      <c r="P53">
        <v>9095</v>
      </c>
      <c r="Q53">
        <v>32954.209000000003</v>
      </c>
      <c r="R53">
        <v>6345711</v>
      </c>
      <c r="S53">
        <f>Q53</f>
        <v>32954.209000000003</v>
      </c>
      <c r="T53" s="4">
        <v>27980.550999999999</v>
      </c>
      <c r="V53" s="5"/>
      <c r="Y53">
        <v>61210.697</v>
      </c>
      <c r="Z53">
        <v>54027.002</v>
      </c>
      <c r="AC53">
        <f t="shared" si="0"/>
        <v>107</v>
      </c>
      <c r="AD53">
        <f t="shared" si="1"/>
        <v>96</v>
      </c>
      <c r="AL53" s="4"/>
    </row>
    <row r="54" spans="1:38" x14ac:dyDescent="0.3">
      <c r="A54" s="18"/>
      <c r="B54">
        <v>1.3240000000000001</v>
      </c>
      <c r="C54">
        <v>1284.1690000000001</v>
      </c>
      <c r="D54">
        <v>1064</v>
      </c>
      <c r="E54">
        <v>1738</v>
      </c>
      <c r="F54">
        <v>1700.5630000000001</v>
      </c>
      <c r="G54">
        <v>327463</v>
      </c>
      <c r="J54" s="4">
        <v>141374.08200000002</v>
      </c>
      <c r="L54" s="18">
        <v>28</v>
      </c>
      <c r="M54">
        <v>17.178999999999998</v>
      </c>
      <c r="N54">
        <v>1602.4839999999999</v>
      </c>
      <c r="O54">
        <v>1020</v>
      </c>
      <c r="P54">
        <v>3371</v>
      </c>
      <c r="Q54">
        <v>27528.959999999999</v>
      </c>
      <c r="R54">
        <v>5301017</v>
      </c>
      <c r="S54">
        <f>SUM(Q54:Q55)</f>
        <v>32803.716999999997</v>
      </c>
      <c r="T54" s="4">
        <v>19788.73</v>
      </c>
      <c r="V54" s="5"/>
      <c r="Y54">
        <v>64153.68</v>
      </c>
      <c r="Z54">
        <v>55726.853999999999</v>
      </c>
      <c r="AC54">
        <f t="shared" si="0"/>
        <v>115</v>
      </c>
      <c r="AD54">
        <f t="shared" si="1"/>
        <v>98</v>
      </c>
      <c r="AL54" s="4"/>
    </row>
    <row r="55" spans="1:38" x14ac:dyDescent="0.3">
      <c r="A55" s="18"/>
      <c r="B55">
        <v>0.623</v>
      </c>
      <c r="C55">
        <v>1305.375</v>
      </c>
      <c r="D55">
        <v>1065</v>
      </c>
      <c r="E55">
        <v>1667</v>
      </c>
      <c r="F55">
        <v>813.48</v>
      </c>
      <c r="G55">
        <v>156645</v>
      </c>
      <c r="J55" s="4">
        <v>13333.343000000001</v>
      </c>
      <c r="L55" s="18"/>
      <c r="M55">
        <v>3.4220000000000002</v>
      </c>
      <c r="N55">
        <v>1541.297</v>
      </c>
      <c r="O55">
        <v>1020</v>
      </c>
      <c r="P55">
        <v>2681</v>
      </c>
      <c r="Q55">
        <v>5274.7569999999996</v>
      </c>
      <c r="R55">
        <v>1015715</v>
      </c>
      <c r="T55" s="4">
        <v>24992.472000000002</v>
      </c>
      <c r="V55" s="5"/>
      <c r="Y55">
        <v>64430.272000000004</v>
      </c>
      <c r="Z55">
        <v>57760.273000000001</v>
      </c>
      <c r="AC55">
        <f t="shared" si="0"/>
        <v>117</v>
      </c>
      <c r="AD55">
        <f t="shared" si="1"/>
        <v>100</v>
      </c>
      <c r="AL55" s="4"/>
    </row>
    <row r="56" spans="1:38" x14ac:dyDescent="0.3">
      <c r="A56" s="18"/>
      <c r="B56">
        <v>0.71099999999999997</v>
      </c>
      <c r="C56">
        <v>1255.394</v>
      </c>
      <c r="D56">
        <v>1064</v>
      </c>
      <c r="E56">
        <v>1743</v>
      </c>
      <c r="F56">
        <v>893.16399999999999</v>
      </c>
      <c r="G56">
        <v>171989</v>
      </c>
      <c r="J56" s="4">
        <v>247172.59299999999</v>
      </c>
      <c r="L56" s="5">
        <v>29</v>
      </c>
      <c r="M56">
        <v>36.44</v>
      </c>
      <c r="N56">
        <v>1647.9090000000001</v>
      </c>
      <c r="O56">
        <v>1020</v>
      </c>
      <c r="P56">
        <v>3098</v>
      </c>
      <c r="Q56">
        <v>60050.32</v>
      </c>
      <c r="R56">
        <v>11563378</v>
      </c>
      <c r="S56">
        <f>Q56</f>
        <v>60050.32</v>
      </c>
      <c r="T56" s="4">
        <v>20856.669000000002</v>
      </c>
      <c r="V56" s="5"/>
      <c r="Y56">
        <v>65644.576000000001</v>
      </c>
      <c r="Z56">
        <v>58310.911999999997</v>
      </c>
      <c r="AC56">
        <f t="shared" si="0"/>
        <v>119</v>
      </c>
      <c r="AD56">
        <f t="shared" si="1"/>
        <v>101</v>
      </c>
      <c r="AL56" s="4"/>
    </row>
    <row r="57" spans="1:38" x14ac:dyDescent="0.3">
      <c r="A57" s="18"/>
      <c r="B57">
        <v>1.921</v>
      </c>
      <c r="C57">
        <v>1250.462</v>
      </c>
      <c r="D57">
        <v>1064</v>
      </c>
      <c r="E57">
        <v>2035</v>
      </c>
      <c r="F57">
        <v>2402.7179999999998</v>
      </c>
      <c r="G57">
        <v>462671</v>
      </c>
      <c r="J57" s="4">
        <v>124051.291</v>
      </c>
      <c r="L57" s="18">
        <v>30</v>
      </c>
      <c r="M57">
        <v>25.684999999999999</v>
      </c>
      <c r="N57">
        <v>1624.2909999999999</v>
      </c>
      <c r="O57">
        <v>1020</v>
      </c>
      <c r="P57">
        <v>8074</v>
      </c>
      <c r="Q57">
        <v>41720.413</v>
      </c>
      <c r="R57">
        <v>8033744</v>
      </c>
      <c r="S57">
        <f>SUM(Q57:Q58)</f>
        <v>46185.392</v>
      </c>
      <c r="T57" s="4">
        <v>215020.435</v>
      </c>
      <c r="V57" s="5"/>
      <c r="Y57">
        <v>66205.394</v>
      </c>
      <c r="Z57">
        <v>58719.478000000003</v>
      </c>
      <c r="AC57">
        <f t="shared" si="0"/>
        <v>120</v>
      </c>
      <c r="AD57">
        <f t="shared" si="1"/>
        <v>102</v>
      </c>
      <c r="AL57" s="4"/>
    </row>
    <row r="58" spans="1:38" x14ac:dyDescent="0.3">
      <c r="A58" s="18"/>
      <c r="B58">
        <v>1.101</v>
      </c>
      <c r="C58">
        <v>1295.3579999999999</v>
      </c>
      <c r="D58">
        <v>1065</v>
      </c>
      <c r="E58">
        <v>1788</v>
      </c>
      <c r="F58">
        <v>1426.1210000000001</v>
      </c>
      <c r="G58">
        <v>274616</v>
      </c>
      <c r="J58" s="4">
        <v>58953.054999999993</v>
      </c>
      <c r="L58" s="18"/>
      <c r="M58">
        <v>3.0950000000000002</v>
      </c>
      <c r="N58">
        <v>1442.5889999999999</v>
      </c>
      <c r="O58">
        <v>1020</v>
      </c>
      <c r="P58">
        <v>2864</v>
      </c>
      <c r="Q58">
        <v>4464.9790000000003</v>
      </c>
      <c r="R58">
        <v>859783</v>
      </c>
      <c r="T58" s="4">
        <v>129417.936</v>
      </c>
      <c r="V58" s="5"/>
      <c r="Y58">
        <v>66964.070999999982</v>
      </c>
      <c r="Z58">
        <v>60050.32</v>
      </c>
      <c r="AC58">
        <f t="shared" si="0"/>
        <v>121</v>
      </c>
      <c r="AD58">
        <f t="shared" si="1"/>
        <v>106</v>
      </c>
      <c r="AL58" s="4"/>
    </row>
    <row r="59" spans="1:38" x14ac:dyDescent="0.3">
      <c r="A59" s="18"/>
      <c r="B59">
        <v>0.58199999999999996</v>
      </c>
      <c r="C59">
        <v>1246.116</v>
      </c>
      <c r="D59">
        <v>1071</v>
      </c>
      <c r="E59">
        <v>1526</v>
      </c>
      <c r="F59">
        <v>724.78200000000004</v>
      </c>
      <c r="G59">
        <v>139565</v>
      </c>
      <c r="J59" s="4">
        <v>61210.697</v>
      </c>
      <c r="L59" s="5">
        <v>31</v>
      </c>
      <c r="M59">
        <v>26.225000000000001</v>
      </c>
      <c r="N59">
        <v>1725.1579999999999</v>
      </c>
      <c r="O59">
        <v>1020</v>
      </c>
      <c r="P59">
        <v>8274</v>
      </c>
      <c r="Q59">
        <v>45242.95</v>
      </c>
      <c r="R59">
        <v>8712049</v>
      </c>
      <c r="S59">
        <f>Q59</f>
        <v>45242.95</v>
      </c>
      <c r="T59" s="4">
        <v>63353.79</v>
      </c>
      <c r="V59" s="5"/>
      <c r="Y59">
        <v>67244.635999999999</v>
      </c>
      <c r="Z59">
        <v>61463.100000000006</v>
      </c>
      <c r="AC59">
        <f t="shared" si="0"/>
        <v>123</v>
      </c>
      <c r="AD59">
        <f t="shared" si="1"/>
        <v>108</v>
      </c>
      <c r="AL59" s="4"/>
    </row>
    <row r="60" spans="1:38" x14ac:dyDescent="0.3">
      <c r="A60" s="18"/>
      <c r="B60">
        <v>1.5009999999999999</v>
      </c>
      <c r="C60">
        <v>1408.4390000000001</v>
      </c>
      <c r="D60">
        <v>1066</v>
      </c>
      <c r="E60">
        <v>2512</v>
      </c>
      <c r="F60">
        <v>2113.8130000000001</v>
      </c>
      <c r="G60">
        <v>407039</v>
      </c>
      <c r="J60" s="4">
        <v>43328.371999999996</v>
      </c>
      <c r="L60" s="18">
        <v>32</v>
      </c>
      <c r="M60">
        <v>5.0839999999999996</v>
      </c>
      <c r="N60">
        <v>1483.326</v>
      </c>
      <c r="O60">
        <v>1020</v>
      </c>
      <c r="P60">
        <v>4132</v>
      </c>
      <c r="Q60">
        <v>7541.3630000000003</v>
      </c>
      <c r="R60">
        <v>1452176</v>
      </c>
      <c r="S60">
        <f>SUM(Q60:Q61)</f>
        <v>18027.594000000001</v>
      </c>
      <c r="T60" s="4">
        <v>115444.352</v>
      </c>
      <c r="V60" s="5"/>
      <c r="Y60">
        <v>67259.323000000004</v>
      </c>
      <c r="Z60">
        <v>61697.124000000003</v>
      </c>
      <c r="AC60">
        <f t="shared" si="0"/>
        <v>124</v>
      </c>
      <c r="AD60">
        <f t="shared" si="1"/>
        <v>109</v>
      </c>
      <c r="AL60" s="4"/>
    </row>
    <row r="61" spans="1:38" x14ac:dyDescent="0.3">
      <c r="A61" s="18"/>
      <c r="B61">
        <v>0.64400000000000002</v>
      </c>
      <c r="C61">
        <v>1230.3150000000001</v>
      </c>
      <c r="D61">
        <v>1065</v>
      </c>
      <c r="E61">
        <v>1597</v>
      </c>
      <c r="F61">
        <v>792.26099999999997</v>
      </c>
      <c r="G61">
        <v>152559</v>
      </c>
      <c r="J61" s="4">
        <v>95793.531000000003</v>
      </c>
      <c r="L61" s="18"/>
      <c r="M61">
        <v>7.0469999999999997</v>
      </c>
      <c r="N61">
        <v>1488.021</v>
      </c>
      <c r="O61">
        <v>1020</v>
      </c>
      <c r="P61">
        <v>2569</v>
      </c>
      <c r="Q61">
        <v>10486.231</v>
      </c>
      <c r="R61">
        <v>2019244</v>
      </c>
      <c r="T61" s="4">
        <v>409968.06300000002</v>
      </c>
      <c r="V61" s="5"/>
      <c r="Y61">
        <v>67681.831000000006</v>
      </c>
      <c r="Z61">
        <v>61957.96</v>
      </c>
      <c r="AC61">
        <f t="shared" si="0"/>
        <v>125</v>
      </c>
      <c r="AD61">
        <f t="shared" si="1"/>
        <v>110</v>
      </c>
      <c r="AL61" s="4"/>
    </row>
    <row r="62" spans="1:38" x14ac:dyDescent="0.3">
      <c r="A62" s="18"/>
      <c r="B62">
        <v>3.625</v>
      </c>
      <c r="C62">
        <v>1284.087</v>
      </c>
      <c r="D62">
        <v>1064</v>
      </c>
      <c r="E62">
        <v>1933</v>
      </c>
      <c r="F62">
        <v>4654.5810000000001</v>
      </c>
      <c r="G62">
        <v>896293</v>
      </c>
      <c r="J62" s="4">
        <v>174258.29800000001</v>
      </c>
      <c r="L62" s="5"/>
      <c r="T62" s="4">
        <v>109424.891</v>
      </c>
      <c r="V62" s="5"/>
      <c r="Y62">
        <v>68940.792000000001</v>
      </c>
      <c r="Z62">
        <v>62435.288999999997</v>
      </c>
      <c r="AC62">
        <f t="shared" si="0"/>
        <v>128</v>
      </c>
      <c r="AD62">
        <f t="shared" si="1"/>
        <v>111</v>
      </c>
      <c r="AL62" s="4"/>
    </row>
    <row r="63" spans="1:38" x14ac:dyDescent="0.3">
      <c r="A63" s="18"/>
      <c r="B63">
        <v>0.55000000000000004</v>
      </c>
      <c r="C63">
        <v>1210.472</v>
      </c>
      <c r="D63">
        <v>1067</v>
      </c>
      <c r="E63">
        <v>1708</v>
      </c>
      <c r="F63">
        <v>666.33299999999997</v>
      </c>
      <c r="G63">
        <v>128310</v>
      </c>
      <c r="J63" s="4">
        <v>124762.217</v>
      </c>
      <c r="L63" s="5">
        <v>32</v>
      </c>
      <c r="M63">
        <v>19.821999999999999</v>
      </c>
      <c r="N63">
        <v>1766.3389999999999</v>
      </c>
      <c r="O63">
        <v>1357</v>
      </c>
      <c r="P63">
        <v>2991</v>
      </c>
      <c r="Q63">
        <v>35012.803999999996</v>
      </c>
      <c r="R63">
        <v>6742117</v>
      </c>
      <c r="S63">
        <f>Q63</f>
        <v>35012.803999999996</v>
      </c>
      <c r="T63" s="4">
        <v>61957.96</v>
      </c>
      <c r="V63" s="5"/>
      <c r="Y63">
        <v>70771.758000000016</v>
      </c>
      <c r="Z63">
        <v>62530.531000000003</v>
      </c>
      <c r="AC63">
        <f t="shared" si="0"/>
        <v>132</v>
      </c>
      <c r="AD63">
        <f t="shared" si="1"/>
        <v>112</v>
      </c>
      <c r="AL63" s="4"/>
    </row>
    <row r="64" spans="1:38" x14ac:dyDescent="0.3">
      <c r="A64" s="18"/>
      <c r="B64">
        <v>1.0489999999999999</v>
      </c>
      <c r="C64">
        <v>1347.0989999999999</v>
      </c>
      <c r="D64">
        <v>1064</v>
      </c>
      <c r="E64">
        <v>2127</v>
      </c>
      <c r="F64">
        <v>1413.1279999999999</v>
      </c>
      <c r="G64">
        <v>272114</v>
      </c>
      <c r="J64" s="4">
        <v>31763.269</v>
      </c>
      <c r="L64" s="18">
        <v>33</v>
      </c>
      <c r="M64">
        <v>0.60799999999999998</v>
      </c>
      <c r="N64">
        <v>1506.556</v>
      </c>
      <c r="O64">
        <v>1360</v>
      </c>
      <c r="P64">
        <v>1772</v>
      </c>
      <c r="Q64">
        <v>915.38</v>
      </c>
      <c r="R64">
        <v>176267</v>
      </c>
      <c r="S64">
        <f>SUM(Q64:Q67)</f>
        <v>32148.569000000003</v>
      </c>
      <c r="T64" s="4">
        <v>163188.53899999999</v>
      </c>
      <c r="V64" s="5"/>
      <c r="Y64">
        <v>70975.534000000014</v>
      </c>
      <c r="Z64">
        <v>63353.79</v>
      </c>
      <c r="AC64">
        <f t="shared" si="0"/>
        <v>133</v>
      </c>
      <c r="AD64">
        <f t="shared" si="1"/>
        <v>113</v>
      </c>
      <c r="AL64" s="4"/>
    </row>
    <row r="65" spans="1:38" x14ac:dyDescent="0.3">
      <c r="A65" s="18"/>
      <c r="B65">
        <v>16.960999999999999</v>
      </c>
      <c r="C65">
        <v>1355.6369999999999</v>
      </c>
      <c r="D65">
        <v>1064</v>
      </c>
      <c r="E65">
        <v>3703</v>
      </c>
      <c r="F65">
        <v>22992.71</v>
      </c>
      <c r="G65">
        <v>4427510</v>
      </c>
      <c r="J65" s="4">
        <v>70771.758000000016</v>
      </c>
      <c r="L65" s="18"/>
      <c r="M65">
        <v>14.614000000000001</v>
      </c>
      <c r="N65">
        <v>1773.1610000000001</v>
      </c>
      <c r="O65">
        <v>1357</v>
      </c>
      <c r="P65">
        <v>2839</v>
      </c>
      <c r="Q65">
        <v>25912.115000000002</v>
      </c>
      <c r="R65">
        <v>4989675</v>
      </c>
      <c r="T65" s="4">
        <v>514389.91899999999</v>
      </c>
      <c r="V65" s="5"/>
      <c r="Y65">
        <v>71134.905999999988</v>
      </c>
      <c r="Z65">
        <v>64103.39</v>
      </c>
      <c r="AC65">
        <f t="shared" si="0"/>
        <v>134</v>
      </c>
      <c r="AD65">
        <f t="shared" si="1"/>
        <v>114</v>
      </c>
      <c r="AL65" s="4"/>
    </row>
    <row r="66" spans="1:38" x14ac:dyDescent="0.3">
      <c r="A66" s="18"/>
      <c r="B66">
        <v>5.5979999999999999</v>
      </c>
      <c r="C66">
        <v>1305.8009999999999</v>
      </c>
      <c r="D66">
        <v>1064</v>
      </c>
      <c r="E66">
        <v>2063</v>
      </c>
      <c r="F66">
        <v>7310.1490000000003</v>
      </c>
      <c r="G66">
        <v>1407653</v>
      </c>
      <c r="J66" s="4">
        <v>31105.325000000001</v>
      </c>
      <c r="L66" s="18"/>
      <c r="M66">
        <v>1.381</v>
      </c>
      <c r="N66">
        <v>1582.914</v>
      </c>
      <c r="O66">
        <v>1357</v>
      </c>
      <c r="P66">
        <v>2030</v>
      </c>
      <c r="Q66">
        <v>2186.6</v>
      </c>
      <c r="R66">
        <v>421055</v>
      </c>
      <c r="T66" s="4">
        <v>198632.166</v>
      </c>
      <c r="V66" s="5"/>
      <c r="Y66">
        <v>72328.182000000001</v>
      </c>
      <c r="Z66">
        <v>64324.67</v>
      </c>
      <c r="AC66">
        <f t="shared" si="0"/>
        <v>136</v>
      </c>
      <c r="AD66">
        <f t="shared" si="1"/>
        <v>116</v>
      </c>
      <c r="AL66" s="4"/>
    </row>
    <row r="67" spans="1:38" x14ac:dyDescent="0.3">
      <c r="A67" s="18"/>
      <c r="B67">
        <v>0.753</v>
      </c>
      <c r="C67">
        <v>1216.9449999999999</v>
      </c>
      <c r="D67">
        <v>1064</v>
      </c>
      <c r="E67">
        <v>1646</v>
      </c>
      <c r="F67">
        <v>916.36699999999996</v>
      </c>
      <c r="G67">
        <v>176457</v>
      </c>
      <c r="J67" s="4">
        <v>68940.792000000001</v>
      </c>
      <c r="L67" s="18"/>
      <c r="M67">
        <v>1.9059999999999999</v>
      </c>
      <c r="N67">
        <v>1644.6289999999999</v>
      </c>
      <c r="O67">
        <v>1357</v>
      </c>
      <c r="P67">
        <v>2479</v>
      </c>
      <c r="Q67">
        <v>3134.4740000000002</v>
      </c>
      <c r="R67">
        <v>603579</v>
      </c>
      <c r="T67" s="4">
        <v>64103.39</v>
      </c>
      <c r="V67" s="5"/>
      <c r="Y67">
        <v>72911.413</v>
      </c>
      <c r="Z67">
        <v>64768.927000000003</v>
      </c>
      <c r="AC67">
        <f t="shared" si="0"/>
        <v>139</v>
      </c>
      <c r="AD67">
        <f t="shared" si="1"/>
        <v>118</v>
      </c>
      <c r="AL67" s="4"/>
    </row>
    <row r="68" spans="1:38" x14ac:dyDescent="0.3">
      <c r="A68" s="18"/>
      <c r="B68">
        <v>1.101</v>
      </c>
      <c r="C68">
        <v>1335.9580000000001</v>
      </c>
      <c r="D68">
        <v>1066</v>
      </c>
      <c r="E68">
        <v>1909</v>
      </c>
      <c r="F68">
        <v>1470.819</v>
      </c>
      <c r="G68">
        <v>283223</v>
      </c>
      <c r="J68" s="4">
        <v>65644.576000000001</v>
      </c>
      <c r="L68" s="18">
        <v>34</v>
      </c>
      <c r="M68">
        <v>13.066000000000001</v>
      </c>
      <c r="N68">
        <v>2181.7530000000002</v>
      </c>
      <c r="O68">
        <v>1357</v>
      </c>
      <c r="P68">
        <v>4516</v>
      </c>
      <c r="Q68">
        <v>28506.694</v>
      </c>
      <c r="R68">
        <v>5489291</v>
      </c>
      <c r="S68">
        <f>SUM(Q68:Q70)</f>
        <v>71315.361999999994</v>
      </c>
      <c r="T68" s="4">
        <v>120214.656</v>
      </c>
      <c r="V68" s="5"/>
      <c r="Y68">
        <v>74624.13900000001</v>
      </c>
      <c r="Z68">
        <v>67150.188999999998</v>
      </c>
      <c r="AC68">
        <f t="shared" ref="AC68:AC89" si="8">RANK(Y68,$Y$3:$Z$161,1)</f>
        <v>142</v>
      </c>
      <c r="AD68">
        <f t="shared" ref="AD68:AD131" si="9">RANK(Z68,$Y$3:$Z$161,1)</f>
        <v>122</v>
      </c>
      <c r="AL68" s="4"/>
    </row>
    <row r="69" spans="1:38" x14ac:dyDescent="0.3">
      <c r="A69" s="18"/>
      <c r="B69">
        <v>0.628</v>
      </c>
      <c r="C69">
        <v>1784.413</v>
      </c>
      <c r="D69">
        <v>1075</v>
      </c>
      <c r="E69">
        <v>3972</v>
      </c>
      <c r="F69">
        <v>1121.2729999999999</v>
      </c>
      <c r="G69">
        <v>215914</v>
      </c>
      <c r="J69" s="4">
        <v>192718.25199999998</v>
      </c>
      <c r="L69" s="18"/>
      <c r="M69">
        <v>6.6840000000000002</v>
      </c>
      <c r="N69">
        <v>2139.8209999999999</v>
      </c>
      <c r="O69">
        <v>1357</v>
      </c>
      <c r="P69">
        <v>4182</v>
      </c>
      <c r="Q69">
        <v>14301.666999999999</v>
      </c>
      <c r="R69">
        <v>2753950</v>
      </c>
      <c r="T69" s="4">
        <v>78494.399999999994</v>
      </c>
      <c r="V69" s="5"/>
      <c r="Y69">
        <v>78799.351999999999</v>
      </c>
      <c r="Z69">
        <v>68035.531999999992</v>
      </c>
      <c r="AC69">
        <f t="shared" si="8"/>
        <v>147</v>
      </c>
      <c r="AD69">
        <f t="shared" si="9"/>
        <v>126</v>
      </c>
      <c r="AL69" s="4"/>
    </row>
    <row r="70" spans="1:38" x14ac:dyDescent="0.3">
      <c r="A70" s="18">
        <v>17</v>
      </c>
      <c r="B70">
        <v>14.733000000000001</v>
      </c>
      <c r="C70">
        <v>1586.3209999999999</v>
      </c>
      <c r="D70">
        <v>1064</v>
      </c>
      <c r="E70">
        <v>3134</v>
      </c>
      <c r="F70">
        <v>23371.202000000001</v>
      </c>
      <c r="G70">
        <v>4500393</v>
      </c>
      <c r="H70">
        <f>SUM(F70:F71)</f>
        <v>33018.366000000002</v>
      </c>
      <c r="J70" s="4">
        <v>22957.360000000001</v>
      </c>
      <c r="L70" s="18"/>
      <c r="M70">
        <v>14.276</v>
      </c>
      <c r="N70">
        <v>1996.8530000000001</v>
      </c>
      <c r="O70">
        <v>1357</v>
      </c>
      <c r="P70">
        <v>4422</v>
      </c>
      <c r="Q70">
        <v>28507.001</v>
      </c>
      <c r="R70">
        <v>5489350</v>
      </c>
      <c r="T70" s="4">
        <v>254303.64600000001</v>
      </c>
      <c r="V70" s="5"/>
      <c r="Y70">
        <v>88968.519</v>
      </c>
      <c r="Z70">
        <v>68077.945000000007</v>
      </c>
      <c r="AC70">
        <f t="shared" si="8"/>
        <v>158</v>
      </c>
      <c r="AD70">
        <f t="shared" si="9"/>
        <v>127</v>
      </c>
      <c r="AL70" s="4"/>
    </row>
    <row r="71" spans="1:38" x14ac:dyDescent="0.3">
      <c r="A71" s="18"/>
      <c r="B71">
        <v>6.6779999999999999</v>
      </c>
      <c r="C71">
        <v>1444.5350000000001</v>
      </c>
      <c r="D71">
        <v>1064</v>
      </c>
      <c r="E71">
        <v>3189</v>
      </c>
      <c r="F71">
        <v>9647.1640000000007</v>
      </c>
      <c r="G71">
        <v>1857672</v>
      </c>
      <c r="J71" s="4">
        <v>33200.884000000005</v>
      </c>
      <c r="L71" s="18">
        <v>35</v>
      </c>
      <c r="M71">
        <v>16.675000000000001</v>
      </c>
      <c r="N71">
        <v>2145.2370000000001</v>
      </c>
      <c r="O71">
        <v>1357</v>
      </c>
      <c r="P71">
        <v>4254</v>
      </c>
      <c r="Q71">
        <v>35772.25</v>
      </c>
      <c r="R71">
        <v>6888357</v>
      </c>
      <c r="S71">
        <f>SUM(Q71:Q72)</f>
        <v>43408.809000000001</v>
      </c>
      <c r="T71" s="4">
        <v>67150.188999999998</v>
      </c>
      <c r="V71" s="5"/>
      <c r="Y71">
        <v>95793.531000000003</v>
      </c>
      <c r="Z71">
        <v>69202.385000000009</v>
      </c>
      <c r="AC71">
        <f t="shared" si="8"/>
        <v>164</v>
      </c>
      <c r="AD71">
        <f t="shared" si="9"/>
        <v>129</v>
      </c>
      <c r="AL71" s="4"/>
    </row>
    <row r="72" spans="1:38" x14ac:dyDescent="0.3">
      <c r="A72" s="5">
        <v>18</v>
      </c>
      <c r="B72">
        <v>42.76</v>
      </c>
      <c r="C72">
        <v>1572.5920000000001</v>
      </c>
      <c r="D72">
        <v>1064</v>
      </c>
      <c r="E72">
        <v>5046</v>
      </c>
      <c r="F72">
        <v>67244.635999999999</v>
      </c>
      <c r="G72">
        <v>12948726</v>
      </c>
      <c r="H72">
        <f>F72</f>
        <v>67244.635999999999</v>
      </c>
      <c r="J72" s="4">
        <v>55027.830999999998</v>
      </c>
      <c r="L72" s="18"/>
      <c r="M72">
        <v>3.8530000000000002</v>
      </c>
      <c r="N72">
        <v>1981.8150000000001</v>
      </c>
      <c r="O72">
        <v>1357</v>
      </c>
      <c r="P72">
        <v>3179</v>
      </c>
      <c r="Q72">
        <v>7636.5590000000002</v>
      </c>
      <c r="R72">
        <v>1470507</v>
      </c>
      <c r="T72" s="4">
        <v>236033.54800000001</v>
      </c>
      <c r="V72" s="5"/>
      <c r="Y72">
        <v>99132.198999999993</v>
      </c>
      <c r="Z72">
        <v>70447.561000000002</v>
      </c>
      <c r="AC72">
        <f t="shared" si="8"/>
        <v>172</v>
      </c>
      <c r="AD72">
        <f t="shared" si="9"/>
        <v>130</v>
      </c>
      <c r="AL72" s="4"/>
    </row>
    <row r="73" spans="1:38" x14ac:dyDescent="0.3">
      <c r="A73" s="18">
        <v>19</v>
      </c>
      <c r="B73">
        <v>2.2799999999999998</v>
      </c>
      <c r="C73">
        <v>1423.3920000000001</v>
      </c>
      <c r="D73">
        <v>1064</v>
      </c>
      <c r="E73">
        <v>2640</v>
      </c>
      <c r="F73">
        <v>3245.0369999999998</v>
      </c>
      <c r="G73">
        <v>624869</v>
      </c>
      <c r="H73">
        <f>SUM(F73:F83)</f>
        <v>36295.476000000002</v>
      </c>
      <c r="J73" s="4">
        <v>78799.351999999999</v>
      </c>
      <c r="L73" s="18">
        <v>36</v>
      </c>
      <c r="M73">
        <v>2.867</v>
      </c>
      <c r="N73">
        <v>1688.94</v>
      </c>
      <c r="O73">
        <v>1357</v>
      </c>
      <c r="P73">
        <v>2419</v>
      </c>
      <c r="Q73">
        <v>4841.5450000000001</v>
      </c>
      <c r="R73">
        <v>932295</v>
      </c>
      <c r="S73">
        <f>SUM(Q73:Q74)</f>
        <v>34166.415000000001</v>
      </c>
      <c r="T73" s="4">
        <v>77651.941000000006</v>
      </c>
      <c r="V73" s="5"/>
      <c r="Y73">
        <v>99414.701000000001</v>
      </c>
      <c r="Z73">
        <v>70605.137000000002</v>
      </c>
      <c r="AC73">
        <f t="shared" si="8"/>
        <v>173</v>
      </c>
      <c r="AD73">
        <f t="shared" si="9"/>
        <v>131</v>
      </c>
      <c r="AL73" s="4"/>
    </row>
    <row r="74" spans="1:38" x14ac:dyDescent="0.3">
      <c r="A74" s="18"/>
      <c r="B74">
        <v>1.589</v>
      </c>
      <c r="C74">
        <v>1455.105</v>
      </c>
      <c r="D74">
        <v>1064</v>
      </c>
      <c r="E74">
        <v>2654</v>
      </c>
      <c r="F74">
        <v>2312.3110000000001</v>
      </c>
      <c r="G74">
        <v>445262</v>
      </c>
      <c r="J74" s="4">
        <v>108906.314</v>
      </c>
      <c r="L74" s="18"/>
      <c r="M74">
        <v>16.327000000000002</v>
      </c>
      <c r="N74">
        <v>1796.069</v>
      </c>
      <c r="O74">
        <v>1357</v>
      </c>
      <c r="P74">
        <v>2875</v>
      </c>
      <c r="Q74">
        <v>29324.87</v>
      </c>
      <c r="R74">
        <v>5646840</v>
      </c>
      <c r="T74" s="4">
        <v>119195.10699999999</v>
      </c>
      <c r="V74" s="5"/>
      <c r="Y74">
        <v>101056.38500000001</v>
      </c>
      <c r="Z74">
        <v>71315.361999999994</v>
      </c>
      <c r="AC74">
        <f t="shared" si="8"/>
        <v>175</v>
      </c>
      <c r="AD74">
        <f t="shared" si="9"/>
        <v>135</v>
      </c>
      <c r="AL74" s="4"/>
    </row>
    <row r="75" spans="1:38" x14ac:dyDescent="0.3">
      <c r="A75" s="18"/>
      <c r="B75">
        <v>1.329</v>
      </c>
      <c r="C75">
        <v>2109.1019999999999</v>
      </c>
      <c r="D75">
        <v>1064</v>
      </c>
      <c r="E75">
        <v>8246</v>
      </c>
      <c r="F75">
        <v>2803.9360000000001</v>
      </c>
      <c r="G75">
        <v>539930</v>
      </c>
      <c r="J75" s="4">
        <v>37667.442000000003</v>
      </c>
      <c r="L75" s="18">
        <v>37</v>
      </c>
      <c r="M75">
        <v>2.1240000000000001</v>
      </c>
      <c r="N75">
        <v>1771.318</v>
      </c>
      <c r="O75">
        <v>1357</v>
      </c>
      <c r="P75">
        <v>3325</v>
      </c>
      <c r="Q75">
        <v>3762.2739999999999</v>
      </c>
      <c r="R75">
        <v>724469</v>
      </c>
      <c r="S75">
        <f>SUM(Q75:Q77)</f>
        <v>49276.446000000004</v>
      </c>
      <c r="T75" s="4">
        <v>164718.36199999999</v>
      </c>
      <c r="V75" s="5"/>
      <c r="Y75">
        <v>107694.208</v>
      </c>
      <c r="Z75">
        <v>72637.593999999997</v>
      </c>
      <c r="AC75">
        <f t="shared" si="8"/>
        <v>179</v>
      </c>
      <c r="AD75">
        <f t="shared" si="9"/>
        <v>137</v>
      </c>
      <c r="AL75" s="4"/>
    </row>
    <row r="76" spans="1:38" x14ac:dyDescent="0.3">
      <c r="A76" s="18"/>
      <c r="B76">
        <v>2.4510000000000001</v>
      </c>
      <c r="C76">
        <v>1483.64</v>
      </c>
      <c r="D76">
        <v>1065</v>
      </c>
      <c r="E76">
        <v>2563</v>
      </c>
      <c r="F76">
        <v>3636.6469999999999</v>
      </c>
      <c r="G76">
        <v>700278</v>
      </c>
      <c r="J76" s="4">
        <v>72911.413</v>
      </c>
      <c r="L76" s="18"/>
      <c r="M76">
        <v>13.539</v>
      </c>
      <c r="N76">
        <v>1998.47</v>
      </c>
      <c r="O76">
        <v>1357</v>
      </c>
      <c r="P76">
        <v>4142</v>
      </c>
      <c r="Q76">
        <v>27056.347000000002</v>
      </c>
      <c r="R76">
        <v>5210010</v>
      </c>
      <c r="T76" s="4">
        <v>33093.572999999997</v>
      </c>
      <c r="V76" s="5"/>
      <c r="Y76">
        <v>108906.314</v>
      </c>
      <c r="Z76">
        <v>72798.307000000001</v>
      </c>
      <c r="AC76">
        <f t="shared" si="8"/>
        <v>180</v>
      </c>
      <c r="AD76">
        <f t="shared" si="9"/>
        <v>138</v>
      </c>
      <c r="AL76" s="4"/>
    </row>
    <row r="77" spans="1:38" x14ac:dyDescent="0.3">
      <c r="A77" s="18"/>
      <c r="B77">
        <v>0.89300000000000002</v>
      </c>
      <c r="C77">
        <v>1438.7090000000001</v>
      </c>
      <c r="D77">
        <v>1074</v>
      </c>
      <c r="E77">
        <v>2153</v>
      </c>
      <c r="F77">
        <v>1285.086</v>
      </c>
      <c r="G77">
        <v>247458</v>
      </c>
      <c r="J77" s="4">
        <v>88968.519</v>
      </c>
      <c r="L77" s="18"/>
      <c r="M77">
        <v>9.1240000000000006</v>
      </c>
      <c r="N77">
        <v>2022.9169999999999</v>
      </c>
      <c r="O77">
        <v>1357</v>
      </c>
      <c r="P77">
        <v>4046</v>
      </c>
      <c r="Q77">
        <v>18457.825000000001</v>
      </c>
      <c r="R77">
        <v>3554266</v>
      </c>
      <c r="T77" s="4">
        <v>62435.288999999997</v>
      </c>
      <c r="V77" s="5"/>
      <c r="Y77">
        <v>117764.774</v>
      </c>
      <c r="Z77">
        <v>73018.932000000001</v>
      </c>
      <c r="AC77">
        <f t="shared" si="8"/>
        <v>189</v>
      </c>
      <c r="AD77">
        <f t="shared" si="9"/>
        <v>140</v>
      </c>
      <c r="AL77" s="4"/>
    </row>
    <row r="78" spans="1:38" x14ac:dyDescent="0.3">
      <c r="A78" s="18"/>
      <c r="B78">
        <v>2.1030000000000002</v>
      </c>
      <c r="C78">
        <v>1508.1110000000001</v>
      </c>
      <c r="D78">
        <v>1064</v>
      </c>
      <c r="E78">
        <v>4071</v>
      </c>
      <c r="F78">
        <v>3171.8960000000002</v>
      </c>
      <c r="G78">
        <v>610785</v>
      </c>
      <c r="J78" s="4">
        <v>67259.323000000004</v>
      </c>
      <c r="L78" s="18">
        <v>38</v>
      </c>
      <c r="M78">
        <v>6.3979999999999997</v>
      </c>
      <c r="N78">
        <v>1897.0350000000001</v>
      </c>
      <c r="O78">
        <v>1359</v>
      </c>
      <c r="P78">
        <v>5719</v>
      </c>
      <c r="Q78">
        <v>12137.147999999999</v>
      </c>
      <c r="R78">
        <v>2337147</v>
      </c>
      <c r="S78">
        <f>SUM(Q78:Q82)</f>
        <v>53595.810000000005</v>
      </c>
      <c r="T78" s="4">
        <v>70605.137000000002</v>
      </c>
      <c r="V78" s="5"/>
      <c r="Y78">
        <v>124051.291</v>
      </c>
      <c r="Z78">
        <v>73731.292000000001</v>
      </c>
      <c r="AC78">
        <f t="shared" si="8"/>
        <v>197</v>
      </c>
      <c r="AD78">
        <f t="shared" si="9"/>
        <v>141</v>
      </c>
      <c r="AL78" s="4"/>
    </row>
    <row r="79" spans="1:38" x14ac:dyDescent="0.3">
      <c r="A79" s="18"/>
      <c r="B79">
        <v>0.72699999999999998</v>
      </c>
      <c r="C79">
        <v>1482.193</v>
      </c>
      <c r="D79">
        <v>1070</v>
      </c>
      <c r="E79">
        <v>2244</v>
      </c>
      <c r="F79">
        <v>1077.614</v>
      </c>
      <c r="G79">
        <v>207507</v>
      </c>
      <c r="J79" s="4">
        <v>39136.614000000001</v>
      </c>
      <c r="L79" s="18"/>
      <c r="M79">
        <v>14.411</v>
      </c>
      <c r="N79">
        <v>2046.6079999999999</v>
      </c>
      <c r="O79">
        <v>1357</v>
      </c>
      <c r="P79">
        <v>4959</v>
      </c>
      <c r="Q79">
        <v>29493.631000000001</v>
      </c>
      <c r="R79">
        <v>5679337</v>
      </c>
      <c r="T79" s="4">
        <v>47822.195</v>
      </c>
      <c r="V79" s="5"/>
      <c r="Y79">
        <v>124762.217</v>
      </c>
      <c r="Z79">
        <v>76366.138999999996</v>
      </c>
      <c r="AC79">
        <f t="shared" si="8"/>
        <v>198</v>
      </c>
      <c r="AD79">
        <f t="shared" si="9"/>
        <v>143</v>
      </c>
      <c r="AL79" s="4"/>
    </row>
    <row r="80" spans="1:38" x14ac:dyDescent="0.3">
      <c r="A80" s="18"/>
      <c r="B80">
        <v>8.8230000000000004</v>
      </c>
      <c r="C80">
        <v>1474.366</v>
      </c>
      <c r="D80">
        <v>1064</v>
      </c>
      <c r="E80">
        <v>4099</v>
      </c>
      <c r="F80">
        <v>13008.558000000001</v>
      </c>
      <c r="G80">
        <v>2504947</v>
      </c>
      <c r="J80" s="4">
        <v>48562.326999999997</v>
      </c>
      <c r="L80" s="18"/>
      <c r="M80">
        <v>0.69599999999999995</v>
      </c>
      <c r="N80">
        <v>1805.1569999999999</v>
      </c>
      <c r="O80">
        <v>1360</v>
      </c>
      <c r="P80">
        <v>2829</v>
      </c>
      <c r="Q80">
        <v>1256.175</v>
      </c>
      <c r="R80">
        <v>241891</v>
      </c>
      <c r="T80" s="4">
        <v>18861.573</v>
      </c>
      <c r="V80" s="5"/>
      <c r="Y80">
        <v>125361.787</v>
      </c>
      <c r="Z80">
        <v>77651.941000000006</v>
      </c>
      <c r="AC80">
        <f t="shared" si="8"/>
        <v>199</v>
      </c>
      <c r="AD80">
        <f t="shared" si="9"/>
        <v>144</v>
      </c>
      <c r="AL80" s="4"/>
    </row>
    <row r="81" spans="1:38" x14ac:dyDescent="0.3">
      <c r="A81" s="18"/>
      <c r="B81">
        <v>0.94</v>
      </c>
      <c r="C81">
        <v>1320.1220000000001</v>
      </c>
      <c r="D81">
        <v>1064</v>
      </c>
      <c r="E81">
        <v>1894</v>
      </c>
      <c r="F81">
        <v>1240.8610000000001</v>
      </c>
      <c r="G81">
        <v>238942</v>
      </c>
      <c r="J81" s="4">
        <v>130540.37699999999</v>
      </c>
      <c r="L81" s="18"/>
      <c r="M81">
        <v>2.6850000000000001</v>
      </c>
      <c r="N81">
        <v>1987.663</v>
      </c>
      <c r="O81">
        <v>1357</v>
      </c>
      <c r="P81">
        <v>3768</v>
      </c>
      <c r="Q81">
        <v>5336.5919999999996</v>
      </c>
      <c r="R81">
        <v>1027622</v>
      </c>
      <c r="T81" s="4">
        <v>134094.546</v>
      </c>
      <c r="V81" s="5"/>
      <c r="Y81">
        <v>130540.37699999999</v>
      </c>
      <c r="Z81">
        <v>78094.195000000007</v>
      </c>
      <c r="AC81">
        <f t="shared" si="8"/>
        <v>203</v>
      </c>
      <c r="AD81">
        <f t="shared" si="9"/>
        <v>145</v>
      </c>
      <c r="AL81" s="4"/>
    </row>
    <row r="82" spans="1:38" x14ac:dyDescent="0.3">
      <c r="A82" s="18"/>
      <c r="B82">
        <v>1.2669999999999999</v>
      </c>
      <c r="C82">
        <v>1662.463</v>
      </c>
      <c r="D82">
        <v>1066</v>
      </c>
      <c r="E82">
        <v>2735</v>
      </c>
      <c r="F82">
        <v>2106.5529999999999</v>
      </c>
      <c r="G82">
        <v>405641</v>
      </c>
      <c r="J82" s="4">
        <v>59218.156000000003</v>
      </c>
      <c r="L82" s="18"/>
      <c r="M82">
        <v>2.82</v>
      </c>
      <c r="N82">
        <v>1905.14</v>
      </c>
      <c r="O82">
        <v>1359</v>
      </c>
      <c r="P82">
        <v>2976</v>
      </c>
      <c r="Q82">
        <v>5372.2640000000001</v>
      </c>
      <c r="R82">
        <v>1034491</v>
      </c>
      <c r="T82" s="4">
        <v>48221.317999999999</v>
      </c>
      <c r="V82" s="5"/>
      <c r="Y82">
        <v>135669.4</v>
      </c>
      <c r="Z82">
        <v>78494.399999999994</v>
      </c>
      <c r="AC82">
        <f t="shared" si="8"/>
        <v>208</v>
      </c>
      <c r="AD82">
        <f t="shared" si="9"/>
        <v>146</v>
      </c>
      <c r="AL82" s="4"/>
    </row>
    <row r="83" spans="1:38" x14ac:dyDescent="0.3">
      <c r="A83" s="18"/>
      <c r="B83">
        <v>1.6719999999999999</v>
      </c>
      <c r="C83">
        <v>1439.413</v>
      </c>
      <c r="D83">
        <v>1065</v>
      </c>
      <c r="E83">
        <v>2990</v>
      </c>
      <c r="F83">
        <v>2406.9769999999999</v>
      </c>
      <c r="G83">
        <v>463491</v>
      </c>
      <c r="J83" s="4">
        <v>64153.68</v>
      </c>
      <c r="L83" s="18">
        <v>39</v>
      </c>
      <c r="M83">
        <v>5.266</v>
      </c>
      <c r="N83">
        <v>1929.7249999999999</v>
      </c>
      <c r="O83">
        <v>1359</v>
      </c>
      <c r="P83">
        <v>3630</v>
      </c>
      <c r="Q83">
        <v>10161.643</v>
      </c>
      <c r="R83">
        <v>1956741</v>
      </c>
      <c r="S83">
        <f>SUM(Q83:Q86)</f>
        <v>20968.286</v>
      </c>
      <c r="T83" s="4">
        <v>97244.184000000008</v>
      </c>
      <c r="V83" s="5"/>
      <c r="Y83">
        <v>141374.08200000002</v>
      </c>
      <c r="Z83">
        <v>79285.766999999993</v>
      </c>
      <c r="AC83">
        <f t="shared" si="8"/>
        <v>211</v>
      </c>
      <c r="AD83">
        <f t="shared" si="9"/>
        <v>148</v>
      </c>
      <c r="AL83" s="4"/>
    </row>
    <row r="84" spans="1:38" x14ac:dyDescent="0.3">
      <c r="A84" s="18">
        <v>20</v>
      </c>
      <c r="B84">
        <v>4.3470000000000004</v>
      </c>
      <c r="C84">
        <v>1401.277</v>
      </c>
      <c r="D84">
        <v>1064</v>
      </c>
      <c r="E84">
        <v>2359</v>
      </c>
      <c r="F84">
        <v>6090.8810000000003</v>
      </c>
      <c r="G84">
        <v>1172869</v>
      </c>
      <c r="H84">
        <f>SUM(F84:F87)</f>
        <v>16796.101000000002</v>
      </c>
      <c r="J84" s="4">
        <v>167614.85999999999</v>
      </c>
      <c r="L84" s="18"/>
      <c r="M84">
        <v>2.1030000000000002</v>
      </c>
      <c r="N84">
        <v>1945.6120000000001</v>
      </c>
      <c r="O84">
        <v>1358</v>
      </c>
      <c r="P84">
        <v>3121</v>
      </c>
      <c r="Q84">
        <v>4092.06</v>
      </c>
      <c r="R84">
        <v>787973</v>
      </c>
      <c r="T84" s="4">
        <v>126324.461</v>
      </c>
      <c r="V84" s="5"/>
      <c r="Y84">
        <v>164856.99400000001</v>
      </c>
      <c r="Z84">
        <v>79524.138000000006</v>
      </c>
      <c r="AC84">
        <f t="shared" si="8"/>
        <v>220</v>
      </c>
      <c r="AD84">
        <f t="shared" si="9"/>
        <v>149</v>
      </c>
      <c r="AL84" s="4"/>
    </row>
    <row r="85" spans="1:38" x14ac:dyDescent="0.3">
      <c r="A85" s="18"/>
      <c r="B85">
        <v>1.9319999999999999</v>
      </c>
      <c r="C85">
        <v>1351.4269999999999</v>
      </c>
      <c r="D85">
        <v>1064</v>
      </c>
      <c r="E85">
        <v>2181</v>
      </c>
      <c r="F85">
        <v>2610.7559999999999</v>
      </c>
      <c r="G85">
        <v>502731</v>
      </c>
      <c r="J85" s="4">
        <v>67681.831000000006</v>
      </c>
      <c r="L85" s="18"/>
      <c r="M85">
        <v>2.6230000000000002</v>
      </c>
      <c r="N85">
        <v>1732.5640000000001</v>
      </c>
      <c r="O85">
        <v>1358</v>
      </c>
      <c r="P85">
        <v>2461</v>
      </c>
      <c r="Q85">
        <v>4543.7179999999998</v>
      </c>
      <c r="R85">
        <v>874945</v>
      </c>
      <c r="T85" s="4">
        <v>48161</v>
      </c>
      <c r="V85" s="5"/>
      <c r="Y85">
        <v>167614.85999999999</v>
      </c>
      <c r="Z85">
        <v>80646.341</v>
      </c>
      <c r="AC85">
        <f t="shared" si="8"/>
        <v>223</v>
      </c>
      <c r="AD85">
        <f t="shared" si="9"/>
        <v>150</v>
      </c>
      <c r="AL85" s="4"/>
    </row>
    <row r="86" spans="1:38" x14ac:dyDescent="0.3">
      <c r="A86" s="18"/>
      <c r="B86">
        <v>5.4269999999999996</v>
      </c>
      <c r="C86">
        <v>1343.066</v>
      </c>
      <c r="D86">
        <v>1064</v>
      </c>
      <c r="E86">
        <v>2322</v>
      </c>
      <c r="F86">
        <v>7288.6019999999999</v>
      </c>
      <c r="G86">
        <v>1403504</v>
      </c>
      <c r="J86" s="4">
        <v>196897.95199999999</v>
      </c>
      <c r="L86" s="18"/>
      <c r="M86">
        <v>1.3140000000000001</v>
      </c>
      <c r="N86">
        <v>1652.2729999999999</v>
      </c>
      <c r="O86">
        <v>1357</v>
      </c>
      <c r="P86">
        <v>2698</v>
      </c>
      <c r="Q86">
        <v>2170.8649999999998</v>
      </c>
      <c r="R86">
        <v>418025</v>
      </c>
      <c r="T86" s="4">
        <v>177138.261</v>
      </c>
      <c r="V86" s="5"/>
      <c r="Y86">
        <v>174258.29800000001</v>
      </c>
      <c r="Z86">
        <v>80666.55799999999</v>
      </c>
      <c r="AC86">
        <f t="shared" si="8"/>
        <v>224</v>
      </c>
      <c r="AD86">
        <f t="shared" si="9"/>
        <v>151</v>
      </c>
      <c r="AL86" s="4"/>
    </row>
    <row r="87" spans="1:38" x14ac:dyDescent="0.3">
      <c r="A87" s="18"/>
      <c r="B87">
        <v>0.623</v>
      </c>
      <c r="C87">
        <v>1293.1500000000001</v>
      </c>
      <c r="D87">
        <v>1067</v>
      </c>
      <c r="E87">
        <v>1632</v>
      </c>
      <c r="F87">
        <v>805.86199999999997</v>
      </c>
      <c r="G87">
        <v>155178</v>
      </c>
      <c r="J87" s="4">
        <v>135669.4</v>
      </c>
      <c r="L87" s="5">
        <v>40</v>
      </c>
      <c r="M87">
        <v>21.152000000000001</v>
      </c>
      <c r="N87">
        <v>2029.5440000000001</v>
      </c>
      <c r="O87">
        <v>1357</v>
      </c>
      <c r="P87">
        <v>3991</v>
      </c>
      <c r="Q87">
        <v>42928.275999999998</v>
      </c>
      <c r="R87">
        <v>8266332</v>
      </c>
      <c r="S87">
        <f>Q87</f>
        <v>42928.275999999998</v>
      </c>
      <c r="T87" s="4">
        <v>88937.293999999994</v>
      </c>
      <c r="V87" s="5"/>
      <c r="Y87">
        <v>192718.25199999998</v>
      </c>
      <c r="Z87">
        <v>83966.99</v>
      </c>
      <c r="AC87">
        <f t="shared" si="8"/>
        <v>229</v>
      </c>
      <c r="AD87">
        <f t="shared" si="9"/>
        <v>152</v>
      </c>
      <c r="AL87" s="4"/>
    </row>
    <row r="88" spans="1:38" x14ac:dyDescent="0.3">
      <c r="A88" s="18">
        <v>21</v>
      </c>
      <c r="B88">
        <v>58.615000000000002</v>
      </c>
      <c r="C88">
        <v>1419.9670000000001</v>
      </c>
      <c r="D88">
        <v>1064</v>
      </c>
      <c r="E88">
        <v>2773</v>
      </c>
      <c r="F88">
        <v>83231.406000000003</v>
      </c>
      <c r="G88">
        <v>16027162</v>
      </c>
      <c r="H88">
        <f>SUM(F88:F91)</f>
        <v>117764.774</v>
      </c>
      <c r="J88" s="4">
        <v>66205.394</v>
      </c>
      <c r="L88" s="18">
        <v>41</v>
      </c>
      <c r="M88">
        <v>17.994</v>
      </c>
      <c r="N88">
        <v>1998.14</v>
      </c>
      <c r="O88">
        <v>1357</v>
      </c>
      <c r="P88">
        <v>4176</v>
      </c>
      <c r="Q88">
        <v>35955.038</v>
      </c>
      <c r="R88">
        <v>6923555</v>
      </c>
      <c r="S88">
        <f>SUM(Q88:Q90)</f>
        <v>68035.531999999992</v>
      </c>
      <c r="T88" s="4">
        <v>33508.599000000002</v>
      </c>
      <c r="V88" s="5"/>
      <c r="Y88">
        <v>196897.95199999999</v>
      </c>
      <c r="Z88">
        <v>84036.790000000008</v>
      </c>
      <c r="AC88">
        <f t="shared" si="8"/>
        <v>230</v>
      </c>
      <c r="AD88">
        <f t="shared" si="9"/>
        <v>153</v>
      </c>
      <c r="AL88" s="4"/>
    </row>
    <row r="89" spans="1:38" x14ac:dyDescent="0.3">
      <c r="A89" s="18"/>
      <c r="B89">
        <v>18.913</v>
      </c>
      <c r="C89">
        <v>1420.039</v>
      </c>
      <c r="D89">
        <v>1064</v>
      </c>
      <c r="E89">
        <v>2741</v>
      </c>
      <c r="F89">
        <v>26857.824000000001</v>
      </c>
      <c r="G89">
        <v>5171782</v>
      </c>
      <c r="J89" s="4"/>
      <c r="L89" s="18"/>
      <c r="M89">
        <v>11.897</v>
      </c>
      <c r="N89">
        <v>2096.04</v>
      </c>
      <c r="O89">
        <v>1357</v>
      </c>
      <c r="P89">
        <v>4741</v>
      </c>
      <c r="Q89">
        <v>24937.632000000001</v>
      </c>
      <c r="R89">
        <v>4802027</v>
      </c>
      <c r="T89" s="4">
        <v>32821.919000000002</v>
      </c>
      <c r="V89" s="5"/>
      <c r="Y89">
        <v>247172.59299999999</v>
      </c>
      <c r="Z89">
        <v>84507.887000000002</v>
      </c>
      <c r="AC89">
        <f t="shared" si="8"/>
        <v>240</v>
      </c>
      <c r="AD89">
        <f t="shared" si="9"/>
        <v>154</v>
      </c>
      <c r="AL89" s="4"/>
    </row>
    <row r="90" spans="1:38" x14ac:dyDescent="0.3">
      <c r="A90" s="18"/>
      <c r="B90">
        <v>2.5190000000000001</v>
      </c>
      <c r="C90">
        <v>1339.0139999999999</v>
      </c>
      <c r="D90">
        <v>1064</v>
      </c>
      <c r="E90">
        <v>1855</v>
      </c>
      <c r="F90">
        <v>3372.5439999999999</v>
      </c>
      <c r="G90">
        <v>649422</v>
      </c>
      <c r="J90" s="4"/>
      <c r="L90" s="18"/>
      <c r="M90">
        <v>3.2149999999999999</v>
      </c>
      <c r="N90">
        <v>2222.0360000000001</v>
      </c>
      <c r="O90">
        <v>1359</v>
      </c>
      <c r="P90">
        <v>4349</v>
      </c>
      <c r="Q90">
        <v>7142.8620000000001</v>
      </c>
      <c r="R90">
        <v>1375440</v>
      </c>
      <c r="T90" s="4">
        <v>166793.04499999998</v>
      </c>
      <c r="V90" s="5"/>
      <c r="Z90">
        <v>84952.498000000007</v>
      </c>
      <c r="AD90">
        <f t="shared" si="9"/>
        <v>155</v>
      </c>
      <c r="AL90" s="4"/>
    </row>
    <row r="91" spans="1:38" x14ac:dyDescent="0.3">
      <c r="A91" s="18"/>
      <c r="B91">
        <v>3.0950000000000002</v>
      </c>
      <c r="C91">
        <v>1390.2550000000001</v>
      </c>
      <c r="D91">
        <v>1064</v>
      </c>
      <c r="E91">
        <v>2432</v>
      </c>
      <c r="F91">
        <v>4303</v>
      </c>
      <c r="G91">
        <v>828592</v>
      </c>
      <c r="J91" s="4"/>
      <c r="L91" s="18">
        <v>42</v>
      </c>
      <c r="M91">
        <v>2.8610000000000002</v>
      </c>
      <c r="N91">
        <v>1725.4559999999999</v>
      </c>
      <c r="O91">
        <v>1357</v>
      </c>
      <c r="P91">
        <v>2721</v>
      </c>
      <c r="Q91">
        <v>4937.26</v>
      </c>
      <c r="R91">
        <v>950726</v>
      </c>
      <c r="S91">
        <f>SUM(Q91:Q94)</f>
        <v>32489.011999999999</v>
      </c>
      <c r="T91" s="4">
        <v>42001.398000000001</v>
      </c>
      <c r="V91" s="5"/>
      <c r="Z91">
        <v>88502.71</v>
      </c>
      <c r="AD91">
        <f t="shared" si="9"/>
        <v>156</v>
      </c>
      <c r="AL91" s="4"/>
    </row>
    <row r="92" spans="1:38" x14ac:dyDescent="0.3">
      <c r="A92" s="5"/>
      <c r="J92" s="4"/>
      <c r="L92" s="18"/>
      <c r="M92">
        <v>11.461</v>
      </c>
      <c r="N92">
        <v>1924.4770000000001</v>
      </c>
      <c r="O92">
        <v>1357</v>
      </c>
      <c r="P92">
        <v>5408</v>
      </c>
      <c r="Q92">
        <v>22056.962</v>
      </c>
      <c r="R92">
        <v>4247321</v>
      </c>
      <c r="T92" s="4">
        <v>49219.394999999997</v>
      </c>
      <c r="V92" s="5"/>
      <c r="Z92">
        <v>88937.293999999994</v>
      </c>
      <c r="AD92">
        <f t="shared" si="9"/>
        <v>157</v>
      </c>
      <c r="AL92" s="4"/>
    </row>
    <row r="93" spans="1:38" x14ac:dyDescent="0.3">
      <c r="A93" s="18">
        <v>22</v>
      </c>
      <c r="B93">
        <v>1.07</v>
      </c>
      <c r="C93">
        <v>1929.9469999999999</v>
      </c>
      <c r="D93">
        <v>1312</v>
      </c>
      <c r="E93">
        <v>3563</v>
      </c>
      <c r="F93">
        <v>2064.634</v>
      </c>
      <c r="G93">
        <v>397569</v>
      </c>
      <c r="H93">
        <f>SUM(F93:F96)</f>
        <v>18904.616999999998</v>
      </c>
      <c r="J93" s="4"/>
      <c r="L93" s="18"/>
      <c r="M93">
        <v>2.0670000000000002</v>
      </c>
      <c r="N93">
        <v>1865.0550000000001</v>
      </c>
      <c r="O93">
        <v>1357</v>
      </c>
      <c r="P93">
        <v>3416</v>
      </c>
      <c r="Q93">
        <v>3854.8310000000001</v>
      </c>
      <c r="R93">
        <v>742292</v>
      </c>
      <c r="T93" s="4">
        <v>45498.998000000007</v>
      </c>
      <c r="V93" s="5"/>
      <c r="Z93">
        <v>89524.717000000004</v>
      </c>
      <c r="AD93">
        <f t="shared" si="9"/>
        <v>159</v>
      </c>
      <c r="AL93" s="4"/>
    </row>
    <row r="94" spans="1:38" x14ac:dyDescent="0.3">
      <c r="A94" s="18"/>
      <c r="B94">
        <v>3.988</v>
      </c>
      <c r="C94">
        <v>1635.915</v>
      </c>
      <c r="D94">
        <v>1310</v>
      </c>
      <c r="E94">
        <v>2796</v>
      </c>
      <c r="F94">
        <v>6524.5810000000001</v>
      </c>
      <c r="G94">
        <v>1256383</v>
      </c>
      <c r="J94" s="4"/>
      <c r="L94" s="18"/>
      <c r="M94">
        <v>0.90900000000000003</v>
      </c>
      <c r="N94">
        <v>1804.5309999999999</v>
      </c>
      <c r="O94">
        <v>1358</v>
      </c>
      <c r="P94">
        <v>2721</v>
      </c>
      <c r="Q94">
        <v>1639.9590000000001</v>
      </c>
      <c r="R94">
        <v>315793</v>
      </c>
      <c r="T94" s="4">
        <v>120760.35800000001</v>
      </c>
      <c r="V94" s="5"/>
      <c r="Z94">
        <v>92901.710999999996</v>
      </c>
      <c r="AD94">
        <f t="shared" si="9"/>
        <v>160</v>
      </c>
      <c r="AL94" s="4"/>
    </row>
    <row r="95" spans="1:38" x14ac:dyDescent="0.3">
      <c r="A95" s="18"/>
      <c r="B95">
        <v>3.8690000000000002</v>
      </c>
      <c r="C95">
        <v>1932.5409999999999</v>
      </c>
      <c r="D95">
        <v>1310</v>
      </c>
      <c r="E95">
        <v>3359</v>
      </c>
      <c r="F95">
        <v>7476.7969999999996</v>
      </c>
      <c r="G95">
        <v>1439743</v>
      </c>
      <c r="J95" s="4"/>
      <c r="L95" s="5">
        <v>43</v>
      </c>
      <c r="M95">
        <v>19.672000000000001</v>
      </c>
      <c r="N95">
        <v>1996.645</v>
      </c>
      <c r="O95">
        <v>1357</v>
      </c>
      <c r="P95">
        <v>3192</v>
      </c>
      <c r="Q95">
        <v>39277.281000000003</v>
      </c>
      <c r="R95">
        <v>7563291</v>
      </c>
      <c r="S95">
        <f>Q95</f>
        <v>39277.281000000003</v>
      </c>
      <c r="T95" s="4">
        <v>167504.46</v>
      </c>
      <c r="V95" s="5"/>
      <c r="Z95">
        <v>93594.066000000006</v>
      </c>
      <c r="AD95">
        <f t="shared" si="9"/>
        <v>161</v>
      </c>
      <c r="AL95" s="4"/>
    </row>
    <row r="96" spans="1:38" x14ac:dyDescent="0.3">
      <c r="A96" s="18"/>
      <c r="B96">
        <v>1.548</v>
      </c>
      <c r="C96">
        <v>1834.248</v>
      </c>
      <c r="D96">
        <v>1316</v>
      </c>
      <c r="E96">
        <v>2897</v>
      </c>
      <c r="F96">
        <v>2838.605</v>
      </c>
      <c r="G96">
        <v>546606</v>
      </c>
      <c r="J96" s="4"/>
      <c r="L96" s="5"/>
      <c r="T96" s="4">
        <v>29507.123</v>
      </c>
      <c r="V96" s="5"/>
      <c r="Z96">
        <v>93786.778999999995</v>
      </c>
      <c r="AD96">
        <f t="shared" si="9"/>
        <v>162</v>
      </c>
      <c r="AL96" s="4"/>
    </row>
    <row r="97" spans="1:38" x14ac:dyDescent="0.3">
      <c r="A97" s="5">
        <v>23</v>
      </c>
      <c r="B97">
        <v>17.948</v>
      </c>
      <c r="C97">
        <v>1827.1389999999999</v>
      </c>
      <c r="D97">
        <v>1310</v>
      </c>
      <c r="E97">
        <v>3738</v>
      </c>
      <c r="F97">
        <v>32792.603999999999</v>
      </c>
      <c r="G97">
        <v>6314592</v>
      </c>
      <c r="H97">
        <f>F97</f>
        <v>32792.603999999999</v>
      </c>
      <c r="J97" s="4"/>
      <c r="L97" s="5">
        <v>44</v>
      </c>
      <c r="M97">
        <v>39.488999999999997</v>
      </c>
      <c r="N97">
        <v>2042.2639999999999</v>
      </c>
      <c r="O97">
        <v>1223</v>
      </c>
      <c r="P97">
        <v>6220</v>
      </c>
      <c r="Q97">
        <v>80646.341</v>
      </c>
      <c r="R97">
        <v>15529378</v>
      </c>
      <c r="S97">
        <f>Q97</f>
        <v>80646.341</v>
      </c>
      <c r="T97" s="4">
        <v>127506.63399999999</v>
      </c>
      <c r="V97" s="5"/>
      <c r="Z97">
        <v>94539.531000000003</v>
      </c>
      <c r="AD97">
        <f t="shared" si="9"/>
        <v>163</v>
      </c>
      <c r="AL97" s="4"/>
    </row>
    <row r="98" spans="1:38" x14ac:dyDescent="0.3">
      <c r="A98" s="18">
        <v>24</v>
      </c>
      <c r="B98">
        <v>8.1219999999999999</v>
      </c>
      <c r="C98">
        <v>2212.5909999999999</v>
      </c>
      <c r="D98">
        <v>1310</v>
      </c>
      <c r="E98">
        <v>5084</v>
      </c>
      <c r="F98">
        <v>17970.848000000002</v>
      </c>
      <c r="G98">
        <v>3460493</v>
      </c>
      <c r="H98">
        <f>SUM(F98:F99)</f>
        <v>99132.198999999993</v>
      </c>
      <c r="J98" s="4"/>
      <c r="L98" s="18">
        <v>45</v>
      </c>
      <c r="M98">
        <v>16.088000000000001</v>
      </c>
      <c r="N98">
        <v>1801.6679999999999</v>
      </c>
      <c r="O98">
        <v>1223</v>
      </c>
      <c r="P98">
        <v>5684</v>
      </c>
      <c r="Q98">
        <v>28985.892</v>
      </c>
      <c r="R98">
        <v>5581566</v>
      </c>
      <c r="S98">
        <f>SUM(Q98:Q100)</f>
        <v>42187.770000000004</v>
      </c>
      <c r="T98" s="4">
        <v>89524.717000000004</v>
      </c>
      <c r="V98" s="5"/>
      <c r="Z98">
        <v>96135.343000000008</v>
      </c>
      <c r="AD98">
        <f t="shared" si="9"/>
        <v>165</v>
      </c>
      <c r="AL98" s="4"/>
    </row>
    <row r="99" spans="1:38" x14ac:dyDescent="0.3">
      <c r="A99" s="18"/>
      <c r="B99">
        <v>39.482999999999997</v>
      </c>
      <c r="C99">
        <v>2055.5770000000002</v>
      </c>
      <c r="D99">
        <v>1310</v>
      </c>
      <c r="E99">
        <v>5823</v>
      </c>
      <c r="F99">
        <v>81161.350999999995</v>
      </c>
      <c r="G99">
        <v>15628549</v>
      </c>
      <c r="J99" s="4"/>
      <c r="L99" s="18"/>
      <c r="M99">
        <v>2.1139999999999999</v>
      </c>
      <c r="N99">
        <v>1720.73</v>
      </c>
      <c r="O99">
        <v>1226</v>
      </c>
      <c r="P99">
        <v>2788</v>
      </c>
      <c r="Q99">
        <v>3636.953</v>
      </c>
      <c r="R99">
        <v>700337</v>
      </c>
      <c r="T99" s="4">
        <v>61463.100000000006</v>
      </c>
      <c r="V99" s="5"/>
      <c r="Z99">
        <v>96148.274000000005</v>
      </c>
      <c r="AD99">
        <f t="shared" si="9"/>
        <v>166</v>
      </c>
      <c r="AL99" s="4"/>
    </row>
    <row r="100" spans="1:38" x14ac:dyDescent="0.3">
      <c r="A100" s="18">
        <v>25</v>
      </c>
      <c r="B100">
        <v>23.925000000000001</v>
      </c>
      <c r="C100">
        <v>1911.3109999999999</v>
      </c>
      <c r="D100">
        <v>1310</v>
      </c>
      <c r="E100">
        <v>4763</v>
      </c>
      <c r="F100">
        <v>45727.792999999998</v>
      </c>
      <c r="G100">
        <v>8805411</v>
      </c>
      <c r="H100">
        <f>SUM(F100:F101)</f>
        <v>56881.25</v>
      </c>
      <c r="J100" s="4"/>
      <c r="L100" s="18"/>
      <c r="M100">
        <v>5.1360000000000001</v>
      </c>
      <c r="N100">
        <v>1862.3219999999999</v>
      </c>
      <c r="O100">
        <v>1223</v>
      </c>
      <c r="P100">
        <v>4019</v>
      </c>
      <c r="Q100">
        <v>9564.9249999999993</v>
      </c>
      <c r="R100">
        <v>1841836</v>
      </c>
      <c r="T100" s="4">
        <v>102277.25200000001</v>
      </c>
      <c r="V100" s="5"/>
      <c r="Z100">
        <v>96547.703999999998</v>
      </c>
      <c r="AD100">
        <f t="shared" si="9"/>
        <v>167</v>
      </c>
      <c r="AL100" s="4"/>
    </row>
    <row r="101" spans="1:38" x14ac:dyDescent="0.3">
      <c r="A101" s="18"/>
      <c r="B101">
        <v>5.9459999999999997</v>
      </c>
      <c r="C101">
        <v>1875.7429999999999</v>
      </c>
      <c r="D101">
        <v>1310</v>
      </c>
      <c r="E101">
        <v>3536</v>
      </c>
      <c r="F101">
        <v>11153.457</v>
      </c>
      <c r="G101">
        <v>2147726</v>
      </c>
      <c r="J101" s="4"/>
      <c r="L101" s="18">
        <v>46</v>
      </c>
      <c r="M101">
        <v>11.768000000000001</v>
      </c>
      <c r="N101">
        <v>1971.2190000000001</v>
      </c>
      <c r="O101">
        <v>1223</v>
      </c>
      <c r="P101">
        <v>4255</v>
      </c>
      <c r="Q101">
        <v>23196.654999999999</v>
      </c>
      <c r="R101">
        <v>4466782</v>
      </c>
      <c r="S101">
        <f>SUM(Q101:Q103)</f>
        <v>72637.593999999997</v>
      </c>
      <c r="T101" s="4">
        <v>122292.85</v>
      </c>
      <c r="V101" s="5"/>
      <c r="Z101">
        <v>97154.835999999996</v>
      </c>
      <c r="AD101">
        <f t="shared" si="9"/>
        <v>168</v>
      </c>
      <c r="AL101" s="4"/>
    </row>
    <row r="102" spans="1:38" x14ac:dyDescent="0.3">
      <c r="A102" s="5">
        <v>26</v>
      </c>
      <c r="B102">
        <v>25.696000000000002</v>
      </c>
      <c r="C102">
        <v>2035.87</v>
      </c>
      <c r="D102">
        <v>1310</v>
      </c>
      <c r="E102">
        <v>4496</v>
      </c>
      <c r="F102">
        <v>52313.087</v>
      </c>
      <c r="G102">
        <v>10073485</v>
      </c>
      <c r="H102">
        <f>F102</f>
        <v>52313.087</v>
      </c>
      <c r="J102" s="4"/>
      <c r="L102" s="18"/>
      <c r="M102">
        <v>1.2050000000000001</v>
      </c>
      <c r="N102">
        <v>1757.47</v>
      </c>
      <c r="O102">
        <v>1224</v>
      </c>
      <c r="P102">
        <v>3809</v>
      </c>
      <c r="Q102">
        <v>2117.4169999999999</v>
      </c>
      <c r="R102">
        <v>407733</v>
      </c>
      <c r="T102" s="4">
        <v>72798.307000000001</v>
      </c>
      <c r="V102" s="5"/>
      <c r="Z102">
        <v>97244.184000000008</v>
      </c>
      <c r="AD102">
        <f t="shared" si="9"/>
        <v>169</v>
      </c>
      <c r="AL102" s="4"/>
    </row>
    <row r="103" spans="1:38" x14ac:dyDescent="0.3">
      <c r="A103" s="18">
        <v>27</v>
      </c>
      <c r="B103">
        <v>25.41</v>
      </c>
      <c r="C103">
        <v>1990.047</v>
      </c>
      <c r="D103">
        <v>1310</v>
      </c>
      <c r="E103">
        <v>4254</v>
      </c>
      <c r="F103">
        <v>50567.233999999997</v>
      </c>
      <c r="G103">
        <v>9737301</v>
      </c>
      <c r="H103">
        <f>SUM(F103:F104)</f>
        <v>51583.070999999996</v>
      </c>
      <c r="J103" s="4"/>
      <c r="L103" s="18"/>
      <c r="M103">
        <v>25.353000000000002</v>
      </c>
      <c r="N103">
        <v>1866.5889999999999</v>
      </c>
      <c r="O103">
        <v>1223</v>
      </c>
      <c r="P103">
        <v>4528</v>
      </c>
      <c r="Q103">
        <v>47323.521999999997</v>
      </c>
      <c r="R103">
        <v>9112687</v>
      </c>
      <c r="T103" s="4">
        <v>131640.769</v>
      </c>
      <c r="V103" s="5"/>
      <c r="Z103">
        <v>98215.172000000006</v>
      </c>
      <c r="AD103">
        <f t="shared" si="9"/>
        <v>170</v>
      </c>
      <c r="AL103" s="4"/>
    </row>
    <row r="104" spans="1:38" x14ac:dyDescent="0.3">
      <c r="A104" s="18"/>
      <c r="B104">
        <v>0.51900000000000002</v>
      </c>
      <c r="C104">
        <v>1956.11</v>
      </c>
      <c r="D104">
        <v>1311</v>
      </c>
      <c r="E104">
        <v>4352</v>
      </c>
      <c r="F104">
        <v>1015.837</v>
      </c>
      <c r="G104">
        <v>195611</v>
      </c>
      <c r="J104" s="4"/>
      <c r="L104" s="5">
        <v>47</v>
      </c>
      <c r="M104">
        <v>113.875</v>
      </c>
      <c r="N104">
        <v>2140.5659999999998</v>
      </c>
      <c r="O104">
        <v>1223</v>
      </c>
      <c r="P104">
        <v>9655</v>
      </c>
      <c r="Q104">
        <v>243757.59599999999</v>
      </c>
      <c r="R104">
        <v>46938321</v>
      </c>
      <c r="S104">
        <f>Q104</f>
        <v>243757.59599999999</v>
      </c>
      <c r="T104" s="4">
        <v>68077.945000000007</v>
      </c>
      <c r="V104" s="5"/>
      <c r="Z104">
        <v>98427.842000000004</v>
      </c>
      <c r="AD104">
        <f t="shared" si="9"/>
        <v>171</v>
      </c>
      <c r="AL104" s="4"/>
    </row>
    <row r="105" spans="1:38" x14ac:dyDescent="0.3">
      <c r="A105" s="5">
        <v>28</v>
      </c>
      <c r="B105">
        <v>43.898000000000003</v>
      </c>
      <c r="C105">
        <v>2264.692</v>
      </c>
      <c r="D105">
        <v>1310</v>
      </c>
      <c r="E105">
        <v>5922</v>
      </c>
      <c r="F105">
        <v>99414.701000000001</v>
      </c>
      <c r="G105">
        <v>19143441</v>
      </c>
      <c r="H105">
        <f>F105</f>
        <v>99414.701000000001</v>
      </c>
      <c r="J105" s="4"/>
      <c r="L105" s="18">
        <v>48</v>
      </c>
      <c r="M105">
        <v>1.1419999999999999</v>
      </c>
      <c r="N105">
        <v>1755.9449999999999</v>
      </c>
      <c r="O105">
        <v>1225</v>
      </c>
      <c r="P105">
        <v>3012</v>
      </c>
      <c r="Q105">
        <v>2006.154</v>
      </c>
      <c r="R105">
        <v>386308</v>
      </c>
      <c r="S105">
        <f>SUM(Q105:Q108)</f>
        <v>34918.813000000002</v>
      </c>
      <c r="T105" s="4">
        <v>64324.67</v>
      </c>
      <c r="V105" s="5"/>
      <c r="Z105">
        <v>100755.395</v>
      </c>
      <c r="AD105">
        <f t="shared" si="9"/>
        <v>174</v>
      </c>
      <c r="AL105" s="4"/>
    </row>
    <row r="106" spans="1:38" x14ac:dyDescent="0.3">
      <c r="A106" s="18">
        <v>29</v>
      </c>
      <c r="B106">
        <v>11.939</v>
      </c>
      <c r="C106">
        <v>2391.2759999999998</v>
      </c>
      <c r="D106">
        <v>1310</v>
      </c>
      <c r="E106">
        <v>6006</v>
      </c>
      <c r="F106">
        <v>28549.554</v>
      </c>
      <c r="G106">
        <v>5497544</v>
      </c>
      <c r="H106">
        <f>SUM(F106:F108)</f>
        <v>71134.905999999988</v>
      </c>
      <c r="J106" s="4"/>
      <c r="L106" s="18"/>
      <c r="M106">
        <v>17.027999999999999</v>
      </c>
      <c r="N106">
        <v>1794.8309999999999</v>
      </c>
      <c r="O106">
        <v>1223</v>
      </c>
      <c r="P106">
        <v>3334</v>
      </c>
      <c r="Q106">
        <v>30562.973000000002</v>
      </c>
      <c r="R106">
        <v>5885251</v>
      </c>
      <c r="T106" s="4">
        <v>42865.568999999996</v>
      </c>
      <c r="V106" s="5"/>
      <c r="Z106">
        <v>102277.25200000001</v>
      </c>
      <c r="AD106">
        <f t="shared" si="9"/>
        <v>176</v>
      </c>
      <c r="AL106" s="4"/>
    </row>
    <row r="107" spans="1:38" x14ac:dyDescent="0.3">
      <c r="A107" s="18"/>
      <c r="B107">
        <v>17.901</v>
      </c>
      <c r="C107">
        <v>1919.079</v>
      </c>
      <c r="D107">
        <v>1310</v>
      </c>
      <c r="E107">
        <v>4872</v>
      </c>
      <c r="F107">
        <v>34353.008999999998</v>
      </c>
      <c r="G107">
        <v>6615066</v>
      </c>
      <c r="J107" s="4"/>
      <c r="L107" s="18"/>
      <c r="M107">
        <v>0.59199999999999997</v>
      </c>
      <c r="N107">
        <v>1806.3679999999999</v>
      </c>
      <c r="O107">
        <v>1224</v>
      </c>
      <c r="P107">
        <v>2986</v>
      </c>
      <c r="Q107">
        <v>1069.404</v>
      </c>
      <c r="R107">
        <v>205926</v>
      </c>
      <c r="T107" s="4">
        <v>115912.01</v>
      </c>
      <c r="V107" s="5"/>
      <c r="Z107">
        <v>102641.162</v>
      </c>
      <c r="AD107">
        <f t="shared" si="9"/>
        <v>177</v>
      </c>
      <c r="AL107" s="4"/>
    </row>
    <row r="108" spans="1:38" x14ac:dyDescent="0.3">
      <c r="A108" s="18"/>
      <c r="B108">
        <v>4.2169999999999996</v>
      </c>
      <c r="C108">
        <v>1952.2560000000001</v>
      </c>
      <c r="D108">
        <v>1310</v>
      </c>
      <c r="E108">
        <v>4044</v>
      </c>
      <c r="F108">
        <v>8232.3430000000008</v>
      </c>
      <c r="G108">
        <v>1585232</v>
      </c>
      <c r="J108" s="4"/>
      <c r="L108" s="18"/>
      <c r="M108">
        <v>0.628</v>
      </c>
      <c r="N108">
        <v>2037.463</v>
      </c>
      <c r="O108">
        <v>1228</v>
      </c>
      <c r="P108">
        <v>4417</v>
      </c>
      <c r="Q108">
        <v>1280.2819999999999</v>
      </c>
      <c r="R108">
        <v>246533</v>
      </c>
      <c r="T108" s="4">
        <v>188555.03599999999</v>
      </c>
      <c r="V108" s="5"/>
      <c r="Z108">
        <v>107693.777</v>
      </c>
      <c r="AD108">
        <f t="shared" si="9"/>
        <v>178</v>
      </c>
      <c r="AL108" s="4"/>
    </row>
    <row r="109" spans="1:38" x14ac:dyDescent="0.3">
      <c r="A109" s="5">
        <v>30</v>
      </c>
      <c r="B109">
        <v>48.716999999999999</v>
      </c>
      <c r="C109">
        <v>2210.6120000000001</v>
      </c>
      <c r="D109">
        <v>1310</v>
      </c>
      <c r="E109">
        <v>12116</v>
      </c>
      <c r="F109">
        <v>107694.208</v>
      </c>
      <c r="G109">
        <v>20737755</v>
      </c>
      <c r="H109">
        <f>F109</f>
        <v>107694.208</v>
      </c>
      <c r="J109" s="4"/>
      <c r="L109" s="18">
        <v>49</v>
      </c>
      <c r="M109">
        <v>3.7749999999999999</v>
      </c>
      <c r="N109">
        <v>1768.7139999999999</v>
      </c>
      <c r="O109">
        <v>1224</v>
      </c>
      <c r="P109">
        <v>3226</v>
      </c>
      <c r="Q109">
        <v>6677.634</v>
      </c>
      <c r="R109">
        <v>1285855</v>
      </c>
      <c r="S109">
        <f>SUM(Q109:Q110)</f>
        <v>24637.868000000002</v>
      </c>
      <c r="T109" s="4">
        <v>93594.066000000006</v>
      </c>
      <c r="V109" s="5"/>
      <c r="Z109">
        <v>109424.891</v>
      </c>
      <c r="AD109">
        <f t="shared" si="9"/>
        <v>181</v>
      </c>
      <c r="AL109" s="4"/>
    </row>
    <row r="110" spans="1:38" x14ac:dyDescent="0.3">
      <c r="A110" s="5"/>
      <c r="J110" s="4"/>
      <c r="L110" s="18"/>
      <c r="M110">
        <v>10.724</v>
      </c>
      <c r="N110">
        <v>1674.7940000000001</v>
      </c>
      <c r="O110">
        <v>1223</v>
      </c>
      <c r="P110">
        <v>3242</v>
      </c>
      <c r="Q110">
        <v>17960.234</v>
      </c>
      <c r="R110">
        <v>3458449</v>
      </c>
      <c r="T110" s="4">
        <v>102641.162</v>
      </c>
      <c r="V110" s="5"/>
      <c r="Z110">
        <v>110634.19899999999</v>
      </c>
      <c r="AD110">
        <f t="shared" si="9"/>
        <v>182</v>
      </c>
      <c r="AL110" s="4"/>
    </row>
    <row r="111" spans="1:38" x14ac:dyDescent="0.3">
      <c r="A111" s="18">
        <v>31</v>
      </c>
      <c r="B111">
        <v>3.22</v>
      </c>
      <c r="C111">
        <v>1485.8019999999999</v>
      </c>
      <c r="F111">
        <v>4783.9110000000001</v>
      </c>
      <c r="G111">
        <v>921197</v>
      </c>
      <c r="H111">
        <f>SUM(F111:F114)</f>
        <v>33387.420999999995</v>
      </c>
      <c r="J111" s="4"/>
      <c r="L111" s="18">
        <v>50</v>
      </c>
      <c r="M111">
        <v>17.728999999999999</v>
      </c>
      <c r="N111">
        <v>2048.1709999999998</v>
      </c>
      <c r="O111">
        <v>1223</v>
      </c>
      <c r="P111">
        <v>4087</v>
      </c>
      <c r="Q111">
        <v>36312.845999999998</v>
      </c>
      <c r="R111">
        <v>6992455</v>
      </c>
      <c r="S111">
        <f>SUM(Q111:Q113)</f>
        <v>51330.31</v>
      </c>
      <c r="T111" s="4">
        <v>183673.20799999998</v>
      </c>
      <c r="V111" s="5"/>
      <c r="Z111">
        <v>112805.43799999999</v>
      </c>
      <c r="AD111">
        <f t="shared" si="9"/>
        <v>183</v>
      </c>
      <c r="AL111" s="4"/>
    </row>
    <row r="112" spans="1:38" x14ac:dyDescent="0.3">
      <c r="A112" s="18"/>
      <c r="B112">
        <v>6.5949999999999998</v>
      </c>
      <c r="C112">
        <v>1536.3040000000001</v>
      </c>
      <c r="F112">
        <v>10132.379999999999</v>
      </c>
      <c r="G112">
        <v>1951106</v>
      </c>
      <c r="J112" s="4"/>
      <c r="L112" s="18"/>
      <c r="M112">
        <v>5.6660000000000004</v>
      </c>
      <c r="N112">
        <v>1929.625</v>
      </c>
      <c r="O112">
        <v>1223</v>
      </c>
      <c r="P112">
        <v>3685</v>
      </c>
      <c r="Q112">
        <v>10932.722</v>
      </c>
      <c r="R112">
        <v>2105221</v>
      </c>
      <c r="T112" s="4">
        <v>202567.408</v>
      </c>
      <c r="V112" s="5"/>
      <c r="Z112">
        <v>114124.632</v>
      </c>
      <c r="AD112">
        <f t="shared" si="9"/>
        <v>184</v>
      </c>
      <c r="AL112" s="4"/>
    </row>
    <row r="113" spans="1:38" x14ac:dyDescent="0.3">
      <c r="A113" s="18"/>
      <c r="B113">
        <v>7.5819999999999999</v>
      </c>
      <c r="C113">
        <v>1652.614</v>
      </c>
      <c r="F113">
        <v>12530.108</v>
      </c>
      <c r="G113">
        <v>2412816</v>
      </c>
      <c r="J113" s="4"/>
      <c r="L113" s="18"/>
      <c r="M113">
        <v>2.129</v>
      </c>
      <c r="N113">
        <v>1918.4490000000001</v>
      </c>
      <c r="O113">
        <v>1223</v>
      </c>
      <c r="P113">
        <v>4255</v>
      </c>
      <c r="Q113">
        <v>4084.7420000000002</v>
      </c>
      <c r="R113">
        <v>786564</v>
      </c>
      <c r="T113" s="4">
        <v>80666.55799999999</v>
      </c>
      <c r="V113" s="5"/>
      <c r="Z113">
        <v>115444.352</v>
      </c>
      <c r="AD113">
        <f t="shared" si="9"/>
        <v>185</v>
      </c>
      <c r="AL113" s="4"/>
    </row>
    <row r="114" spans="1:38" x14ac:dyDescent="0.3">
      <c r="A114" s="18"/>
      <c r="B114">
        <v>3.5939999999999999</v>
      </c>
      <c r="C114">
        <v>1653.1969999999999</v>
      </c>
      <c r="F114">
        <v>5941.0219999999999</v>
      </c>
      <c r="G114">
        <v>1144012</v>
      </c>
      <c r="J114" s="4"/>
      <c r="L114" s="18">
        <v>51</v>
      </c>
      <c r="M114">
        <v>9.3580000000000005</v>
      </c>
      <c r="N114">
        <v>1471.2</v>
      </c>
      <c r="O114">
        <v>1223</v>
      </c>
      <c r="P114">
        <v>2390</v>
      </c>
      <c r="Q114">
        <v>13767.562</v>
      </c>
      <c r="R114">
        <v>2651102</v>
      </c>
      <c r="S114">
        <f>SUM(Q114:Q121)</f>
        <v>27980.550999999999</v>
      </c>
      <c r="T114" s="4">
        <v>203117.11300000001</v>
      </c>
      <c r="V114" s="5"/>
      <c r="Z114">
        <v>115912.01</v>
      </c>
      <c r="AD114">
        <f t="shared" si="9"/>
        <v>186</v>
      </c>
      <c r="AL114" s="4"/>
    </row>
    <row r="115" spans="1:38" x14ac:dyDescent="0.3">
      <c r="A115" s="18">
        <v>32</v>
      </c>
      <c r="B115">
        <v>7.6859999999999999</v>
      </c>
      <c r="C115">
        <v>1669.511</v>
      </c>
      <c r="F115">
        <v>12831.621999999999</v>
      </c>
      <c r="G115">
        <v>2470876</v>
      </c>
      <c r="H115">
        <f>SUM(F115:F118)</f>
        <v>38964.42</v>
      </c>
      <c r="J115" s="4"/>
      <c r="L115" s="18"/>
      <c r="M115">
        <v>2.0310000000000001</v>
      </c>
      <c r="N115">
        <v>1412.575</v>
      </c>
      <c r="O115">
        <v>1223</v>
      </c>
      <c r="P115">
        <v>1905</v>
      </c>
      <c r="Q115">
        <v>2868.2629999999999</v>
      </c>
      <c r="R115">
        <v>552317</v>
      </c>
      <c r="T115" s="4">
        <v>253142.05300000001</v>
      </c>
      <c r="V115" s="5"/>
      <c r="Z115">
        <v>116724.08200000001</v>
      </c>
      <c r="AD115">
        <f t="shared" si="9"/>
        <v>187</v>
      </c>
      <c r="AL115" s="4"/>
    </row>
    <row r="116" spans="1:38" x14ac:dyDescent="0.3">
      <c r="A116" s="18"/>
      <c r="B116">
        <v>5.577</v>
      </c>
      <c r="C116">
        <v>1685.8630000000001</v>
      </c>
      <c r="F116">
        <v>9402.7999999999993</v>
      </c>
      <c r="G116">
        <v>1810617</v>
      </c>
      <c r="J116" s="4"/>
      <c r="L116" s="18"/>
      <c r="M116">
        <v>1.2050000000000001</v>
      </c>
      <c r="N116">
        <v>1435.6289999999999</v>
      </c>
      <c r="O116">
        <v>1225</v>
      </c>
      <c r="P116">
        <v>2085</v>
      </c>
      <c r="Q116">
        <v>1729.6610000000001</v>
      </c>
      <c r="R116">
        <v>333066</v>
      </c>
      <c r="T116" s="4">
        <v>107693.777</v>
      </c>
      <c r="V116" s="5"/>
      <c r="Z116">
        <v>117760.064</v>
      </c>
      <c r="AD116">
        <f t="shared" si="9"/>
        <v>188</v>
      </c>
      <c r="AL116" s="4"/>
    </row>
    <row r="117" spans="1:38" x14ac:dyDescent="0.3">
      <c r="A117" s="18"/>
      <c r="B117">
        <v>7.6749999999999998</v>
      </c>
      <c r="C117">
        <v>1654.5239999999999</v>
      </c>
      <c r="F117">
        <v>12699.249</v>
      </c>
      <c r="G117">
        <v>2445386</v>
      </c>
      <c r="J117" s="4"/>
      <c r="L117" s="18"/>
      <c r="M117">
        <v>1.667</v>
      </c>
      <c r="N117">
        <v>1445.8969999999999</v>
      </c>
      <c r="O117">
        <v>1223</v>
      </c>
      <c r="P117">
        <v>1940</v>
      </c>
      <c r="Q117">
        <v>2410.3110000000001</v>
      </c>
      <c r="R117">
        <v>464133</v>
      </c>
      <c r="T117" s="4">
        <v>114124.632</v>
      </c>
      <c r="V117" s="5"/>
      <c r="Z117">
        <v>119195.10699999999</v>
      </c>
      <c r="AD117">
        <f t="shared" si="9"/>
        <v>190</v>
      </c>
      <c r="AL117" s="4"/>
    </row>
    <row r="118" spans="1:38" x14ac:dyDescent="0.3">
      <c r="A118" s="18"/>
      <c r="B118">
        <v>2.649</v>
      </c>
      <c r="C118">
        <v>1521.896</v>
      </c>
      <c r="F118">
        <v>4030.7489999999998</v>
      </c>
      <c r="G118">
        <v>776167</v>
      </c>
      <c r="J118" s="4"/>
      <c r="L118" s="18"/>
      <c r="M118">
        <v>0.75800000000000001</v>
      </c>
      <c r="N118">
        <v>1587.3009999999999</v>
      </c>
      <c r="O118">
        <v>1225</v>
      </c>
      <c r="P118">
        <v>2170</v>
      </c>
      <c r="Q118">
        <v>1203.491</v>
      </c>
      <c r="R118">
        <v>231746</v>
      </c>
      <c r="T118" s="4">
        <v>96148.274000000005</v>
      </c>
      <c r="V118" s="5"/>
      <c r="Z118">
        <v>119576.917</v>
      </c>
      <c r="AD118">
        <f t="shared" si="9"/>
        <v>191</v>
      </c>
      <c r="AL118" s="4"/>
    </row>
    <row r="119" spans="1:38" x14ac:dyDescent="0.3">
      <c r="A119" s="18">
        <v>33</v>
      </c>
      <c r="B119">
        <v>0.91400000000000003</v>
      </c>
      <c r="C119">
        <v>1329.1310000000001</v>
      </c>
      <c r="F119">
        <v>1214.817</v>
      </c>
      <c r="G119">
        <v>233927</v>
      </c>
      <c r="H119">
        <f>SUM(F119:F123)</f>
        <v>18449.546999999999</v>
      </c>
      <c r="J119" s="4"/>
      <c r="L119" s="18"/>
      <c r="M119">
        <v>1.599</v>
      </c>
      <c r="N119">
        <v>1452.442</v>
      </c>
      <c r="O119">
        <v>1223</v>
      </c>
      <c r="P119">
        <v>1926</v>
      </c>
      <c r="Q119">
        <v>2323.165</v>
      </c>
      <c r="R119">
        <v>447352</v>
      </c>
      <c r="T119" s="4">
        <v>69202.385000000009</v>
      </c>
      <c r="V119" s="5"/>
      <c r="Z119">
        <v>120214.656</v>
      </c>
      <c r="AD119">
        <f t="shared" si="9"/>
        <v>192</v>
      </c>
      <c r="AL119" s="4"/>
    </row>
    <row r="120" spans="1:38" x14ac:dyDescent="0.3">
      <c r="A120" s="18"/>
      <c r="B120">
        <v>8.1999999999999993</v>
      </c>
      <c r="C120">
        <v>1403.4079999999999</v>
      </c>
      <c r="F120">
        <v>11507.915000000001</v>
      </c>
      <c r="G120">
        <v>2215981</v>
      </c>
      <c r="J120" s="4"/>
      <c r="L120" s="18"/>
      <c r="M120">
        <v>1.49</v>
      </c>
      <c r="N120">
        <v>1426.8610000000001</v>
      </c>
      <c r="O120">
        <v>1226</v>
      </c>
      <c r="P120">
        <v>1827</v>
      </c>
      <c r="Q120">
        <v>2126.64</v>
      </c>
      <c r="R120">
        <v>409509</v>
      </c>
      <c r="T120" s="4">
        <v>96547.703999999998</v>
      </c>
      <c r="V120" s="5"/>
      <c r="Z120">
        <v>120372.757</v>
      </c>
      <c r="AD120">
        <f t="shared" si="9"/>
        <v>193</v>
      </c>
      <c r="AL120" s="4"/>
    </row>
    <row r="121" spans="1:38" x14ac:dyDescent="0.3">
      <c r="A121" s="18"/>
      <c r="B121">
        <v>1.1890000000000001</v>
      </c>
      <c r="C121">
        <v>1250.546</v>
      </c>
      <c r="F121">
        <v>1487.1869999999999</v>
      </c>
      <c r="G121">
        <v>286375</v>
      </c>
      <c r="J121" s="4"/>
      <c r="L121" s="18"/>
      <c r="M121">
        <v>1.028</v>
      </c>
      <c r="N121">
        <v>1508.8430000000001</v>
      </c>
      <c r="O121">
        <v>1223</v>
      </c>
      <c r="P121">
        <v>2059</v>
      </c>
      <c r="Q121">
        <v>1551.4580000000001</v>
      </c>
      <c r="R121">
        <v>298751</v>
      </c>
      <c r="T121" s="4">
        <v>163253.1</v>
      </c>
      <c r="V121" s="5"/>
      <c r="Z121">
        <v>120760.35800000001</v>
      </c>
      <c r="AD121">
        <f t="shared" si="9"/>
        <v>194</v>
      </c>
      <c r="AL121" s="4"/>
    </row>
    <row r="122" spans="1:38" x14ac:dyDescent="0.3">
      <c r="A122" s="18"/>
      <c r="B122">
        <v>0.64400000000000002</v>
      </c>
      <c r="C122">
        <v>1270.2339999999999</v>
      </c>
      <c r="F122">
        <v>817.96699999999998</v>
      </c>
      <c r="G122">
        <v>157509</v>
      </c>
      <c r="J122" s="4"/>
      <c r="L122" s="18">
        <v>52</v>
      </c>
      <c r="M122">
        <v>7.5609999999999999</v>
      </c>
      <c r="N122">
        <v>1627.373</v>
      </c>
      <c r="O122">
        <v>1223</v>
      </c>
      <c r="P122">
        <v>3874</v>
      </c>
      <c r="Q122">
        <v>12304.928</v>
      </c>
      <c r="R122">
        <v>2369455</v>
      </c>
      <c r="S122">
        <f>SUM(Q122:Q124)</f>
        <v>19788.73</v>
      </c>
      <c r="T122" s="4">
        <v>116724.08200000001</v>
      </c>
      <c r="V122" s="5"/>
      <c r="Z122">
        <v>122292.85</v>
      </c>
      <c r="AD122">
        <f t="shared" si="9"/>
        <v>195</v>
      </c>
      <c r="AL122" s="4"/>
    </row>
    <row r="123" spans="1:38" x14ac:dyDescent="0.3">
      <c r="A123" s="18"/>
      <c r="B123">
        <v>1.5629999999999999</v>
      </c>
      <c r="C123">
        <v>2188.9699999999998</v>
      </c>
      <c r="F123">
        <v>3421.6610000000001</v>
      </c>
      <c r="G123">
        <v>658880</v>
      </c>
      <c r="J123" s="4"/>
      <c r="L123" s="18"/>
      <c r="M123">
        <v>1.3089999999999999</v>
      </c>
      <c r="N123">
        <v>1464.6510000000001</v>
      </c>
      <c r="O123">
        <v>1223</v>
      </c>
      <c r="P123">
        <v>2150</v>
      </c>
      <c r="Q123">
        <v>1916.749</v>
      </c>
      <c r="R123">
        <v>369092</v>
      </c>
      <c r="T123" s="4">
        <v>54027.002</v>
      </c>
      <c r="V123" s="5"/>
      <c r="Z123">
        <v>122649.469</v>
      </c>
      <c r="AD123">
        <f t="shared" si="9"/>
        <v>196</v>
      </c>
      <c r="AL123" s="4"/>
    </row>
    <row r="124" spans="1:38" x14ac:dyDescent="0.3">
      <c r="A124" s="18">
        <v>34</v>
      </c>
      <c r="B124">
        <v>2.3210000000000002</v>
      </c>
      <c r="C124">
        <v>1533.6489999999999</v>
      </c>
      <c r="F124">
        <v>3560.1149999999998</v>
      </c>
      <c r="G124">
        <v>685541</v>
      </c>
      <c r="H124">
        <f>SUM(F124:F127)</f>
        <v>25315.195</v>
      </c>
      <c r="J124" s="4"/>
      <c r="L124" s="18"/>
      <c r="M124">
        <v>3.4380000000000002</v>
      </c>
      <c r="N124">
        <v>1619.335</v>
      </c>
      <c r="O124">
        <v>1225</v>
      </c>
      <c r="P124">
        <v>2571</v>
      </c>
      <c r="Q124">
        <v>5567.0529999999999</v>
      </c>
      <c r="R124">
        <v>1072000</v>
      </c>
      <c r="T124" s="4">
        <v>70447.561000000002</v>
      </c>
      <c r="V124" s="5"/>
      <c r="Z124">
        <v>126324.461</v>
      </c>
      <c r="AD124">
        <f t="shared" si="9"/>
        <v>200</v>
      </c>
      <c r="AL124" s="4"/>
    </row>
    <row r="125" spans="1:38" x14ac:dyDescent="0.3">
      <c r="A125" s="18"/>
      <c r="B125">
        <v>2.3580000000000001</v>
      </c>
      <c r="C125">
        <v>1383.9159999999999</v>
      </c>
      <c r="F125">
        <v>3262.8440000000001</v>
      </c>
      <c r="G125">
        <v>628298</v>
      </c>
      <c r="J125" s="4"/>
      <c r="L125" s="18">
        <v>53</v>
      </c>
      <c r="M125">
        <v>3.121</v>
      </c>
      <c r="N125">
        <v>1632.9829999999999</v>
      </c>
      <c r="O125">
        <v>1224</v>
      </c>
      <c r="P125">
        <v>2901</v>
      </c>
      <c r="Q125">
        <v>5096.674</v>
      </c>
      <c r="R125">
        <v>981423</v>
      </c>
      <c r="S125">
        <f>SUM(Q125:Q127)</f>
        <v>24992.472000000002</v>
      </c>
      <c r="T125" s="4">
        <v>19539.069</v>
      </c>
      <c r="V125" s="5"/>
      <c r="Z125">
        <v>127506.63399999999</v>
      </c>
      <c r="AD125">
        <f t="shared" si="9"/>
        <v>201</v>
      </c>
      <c r="AL125" s="4"/>
    </row>
    <row r="126" spans="1:38" x14ac:dyDescent="0.3">
      <c r="A126" s="18"/>
      <c r="B126">
        <v>8.1690000000000005</v>
      </c>
      <c r="C126">
        <v>1461.097</v>
      </c>
      <c r="F126">
        <v>11935.441000000001</v>
      </c>
      <c r="G126">
        <v>2298306</v>
      </c>
      <c r="J126" s="4"/>
      <c r="L126" s="18"/>
      <c r="M126">
        <v>0.748</v>
      </c>
      <c r="N126">
        <v>1633.4649999999999</v>
      </c>
      <c r="O126">
        <v>1225</v>
      </c>
      <c r="P126">
        <v>2155</v>
      </c>
      <c r="Q126">
        <v>1221.527</v>
      </c>
      <c r="R126">
        <v>235219</v>
      </c>
      <c r="T126" s="4">
        <v>58719.478000000003</v>
      </c>
      <c r="V126" s="5"/>
      <c r="Z126">
        <v>129417.936</v>
      </c>
      <c r="AD126">
        <f t="shared" si="9"/>
        <v>202</v>
      </c>
      <c r="AL126" s="4"/>
    </row>
    <row r="127" spans="1:38" x14ac:dyDescent="0.3">
      <c r="A127" s="18"/>
      <c r="B127">
        <v>4.617</v>
      </c>
      <c r="C127">
        <v>1420.232</v>
      </c>
      <c r="F127">
        <v>6556.7950000000001</v>
      </c>
      <c r="G127">
        <v>1262586</v>
      </c>
      <c r="J127" s="4"/>
      <c r="L127" s="18"/>
      <c r="M127">
        <v>10.423</v>
      </c>
      <c r="N127">
        <v>1791.702</v>
      </c>
      <c r="O127">
        <v>1223</v>
      </c>
      <c r="P127">
        <v>2906</v>
      </c>
      <c r="Q127">
        <v>18674.271000000001</v>
      </c>
      <c r="R127">
        <v>3595945</v>
      </c>
      <c r="T127" s="4">
        <v>139829.095</v>
      </c>
      <c r="V127" s="5"/>
      <c r="Z127">
        <v>131640.769</v>
      </c>
      <c r="AD127">
        <f t="shared" si="9"/>
        <v>204</v>
      </c>
      <c r="AL127" s="4"/>
    </row>
    <row r="128" spans="1:38" x14ac:dyDescent="0.3">
      <c r="A128" s="18">
        <v>35</v>
      </c>
      <c r="B128">
        <v>9.3889999999999993</v>
      </c>
      <c r="C128">
        <v>1264.3150000000001</v>
      </c>
      <c r="D128">
        <v>1004</v>
      </c>
      <c r="E128">
        <v>2926</v>
      </c>
      <c r="F128">
        <v>11870.921</v>
      </c>
      <c r="G128">
        <v>2285882</v>
      </c>
      <c r="H128">
        <f>SUM(F128:F129)</f>
        <v>12763.768</v>
      </c>
      <c r="J128" s="4"/>
      <c r="L128" s="18">
        <v>54</v>
      </c>
      <c r="M128">
        <v>1.226</v>
      </c>
      <c r="N128">
        <v>1712.5889999999999</v>
      </c>
      <c r="O128">
        <v>1224</v>
      </c>
      <c r="P128">
        <v>2425</v>
      </c>
      <c r="Q128">
        <v>2098.9189999999999</v>
      </c>
      <c r="R128">
        <v>404171</v>
      </c>
      <c r="S128">
        <f>SUM(Q128:Q130)</f>
        <v>20856.669000000002</v>
      </c>
      <c r="T128" s="4">
        <v>50935.163999999997</v>
      </c>
      <c r="V128" s="5"/>
      <c r="Z128">
        <v>132776.785</v>
      </c>
      <c r="AD128">
        <f t="shared" si="9"/>
        <v>205</v>
      </c>
      <c r="AL128" s="4"/>
    </row>
    <row r="129" spans="1:38" x14ac:dyDescent="0.3">
      <c r="A129" s="18"/>
      <c r="B129">
        <v>0.72199999999999998</v>
      </c>
      <c r="C129">
        <v>1236.8920000000001</v>
      </c>
      <c r="D129">
        <v>1050</v>
      </c>
      <c r="E129">
        <v>1568</v>
      </c>
      <c r="F129">
        <v>892.84699999999998</v>
      </c>
      <c r="G129">
        <v>171928</v>
      </c>
      <c r="J129" s="4"/>
      <c r="L129" s="18"/>
      <c r="M129">
        <v>5.7279999999999998</v>
      </c>
      <c r="N129">
        <v>1799.115</v>
      </c>
      <c r="O129">
        <v>1223</v>
      </c>
      <c r="P129">
        <v>3397</v>
      </c>
      <c r="Q129">
        <v>10305.405000000001</v>
      </c>
      <c r="R129">
        <v>1984424</v>
      </c>
      <c r="T129" s="4">
        <v>120372.757</v>
      </c>
      <c r="V129" s="5"/>
      <c r="Z129">
        <v>134042.25700000001</v>
      </c>
      <c r="AD129">
        <f t="shared" si="9"/>
        <v>206</v>
      </c>
      <c r="AL129" s="4"/>
    </row>
    <row r="130" spans="1:38" x14ac:dyDescent="0.3">
      <c r="A130" s="18">
        <v>36</v>
      </c>
      <c r="B130">
        <v>33.241</v>
      </c>
      <c r="C130">
        <v>1830.213</v>
      </c>
      <c r="D130">
        <v>1022</v>
      </c>
      <c r="E130">
        <v>4677</v>
      </c>
      <c r="F130">
        <v>60838.728000000003</v>
      </c>
      <c r="G130">
        <v>11715195</v>
      </c>
      <c r="H130">
        <f>SUM(F130:F131)</f>
        <v>64430.272000000004</v>
      </c>
      <c r="J130" s="4"/>
      <c r="L130" s="18"/>
      <c r="M130">
        <v>5.2089999999999996</v>
      </c>
      <c r="N130">
        <v>1622.7280000000001</v>
      </c>
      <c r="O130">
        <v>1223</v>
      </c>
      <c r="P130">
        <v>2878</v>
      </c>
      <c r="Q130">
        <v>8452.3449999999993</v>
      </c>
      <c r="R130">
        <v>1627596</v>
      </c>
      <c r="T130" s="4">
        <v>119576.917</v>
      </c>
      <c r="V130" s="5"/>
      <c r="Z130">
        <v>134094.546</v>
      </c>
      <c r="AD130">
        <f t="shared" si="9"/>
        <v>207</v>
      </c>
      <c r="AL130" s="4"/>
    </row>
    <row r="131" spans="1:38" x14ac:dyDescent="0.3">
      <c r="A131" s="18"/>
      <c r="B131">
        <v>2.0150000000000001</v>
      </c>
      <c r="C131">
        <v>1782.4559999999999</v>
      </c>
      <c r="D131">
        <v>1031</v>
      </c>
      <c r="E131">
        <v>4423</v>
      </c>
      <c r="F131">
        <v>3591.5439999999999</v>
      </c>
      <c r="G131">
        <v>691593</v>
      </c>
      <c r="J131" s="4"/>
      <c r="L131" s="5"/>
      <c r="T131" s="4">
        <v>92901.710999999996</v>
      </c>
      <c r="V131" s="5"/>
      <c r="Z131">
        <v>139829.095</v>
      </c>
      <c r="AD131">
        <f t="shared" si="9"/>
        <v>209</v>
      </c>
      <c r="AL131" s="4"/>
    </row>
    <row r="132" spans="1:38" x14ac:dyDescent="0.3">
      <c r="A132" s="18">
        <v>37</v>
      </c>
      <c r="B132">
        <v>12.827</v>
      </c>
      <c r="C132">
        <v>1608.576</v>
      </c>
      <c r="D132">
        <v>1014</v>
      </c>
      <c r="E132">
        <v>5269</v>
      </c>
      <c r="F132">
        <v>20633.323</v>
      </c>
      <c r="G132">
        <v>3973183</v>
      </c>
      <c r="H132">
        <f>SUM(F132:F133)</f>
        <v>72328.182000000001</v>
      </c>
      <c r="J132" s="4"/>
      <c r="L132" s="5">
        <v>55</v>
      </c>
      <c r="M132">
        <v>49.994</v>
      </c>
      <c r="N132">
        <v>4300.8879999999999</v>
      </c>
      <c r="O132">
        <v>2492</v>
      </c>
      <c r="P132">
        <v>14159</v>
      </c>
      <c r="Q132">
        <v>215020.435</v>
      </c>
      <c r="R132">
        <v>41404651</v>
      </c>
      <c r="S132">
        <f>Q132</f>
        <v>215020.435</v>
      </c>
      <c r="T132" s="4">
        <v>88502.71</v>
      </c>
      <c r="V132" s="5"/>
      <c r="Z132">
        <v>140175.91899999999</v>
      </c>
      <c r="AD132">
        <f t="shared" ref="AD132:AD161" si="10">RANK(Z132,$Y$3:$Z$161,1)</f>
        <v>210</v>
      </c>
      <c r="AL132" s="4"/>
    </row>
    <row r="133" spans="1:38" x14ac:dyDescent="0.3">
      <c r="A133" s="18"/>
      <c r="B133">
        <v>32.426000000000002</v>
      </c>
      <c r="C133">
        <v>1594.241</v>
      </c>
      <c r="D133">
        <v>992</v>
      </c>
      <c r="E133">
        <v>4036</v>
      </c>
      <c r="F133">
        <v>51694.858999999997</v>
      </c>
      <c r="G133">
        <v>9954438</v>
      </c>
      <c r="J133" s="4"/>
      <c r="L133" s="18">
        <v>56</v>
      </c>
      <c r="M133">
        <v>31.123000000000001</v>
      </c>
      <c r="N133">
        <v>3856.8519999999999</v>
      </c>
      <c r="O133">
        <v>2492</v>
      </c>
      <c r="P133">
        <v>8688</v>
      </c>
      <c r="Q133">
        <v>120034.989</v>
      </c>
      <c r="R133">
        <v>23114114</v>
      </c>
      <c r="S133">
        <f>SUM(Q133:Q134)</f>
        <v>129417.936</v>
      </c>
      <c r="T133" s="4">
        <v>55726.853999999999</v>
      </c>
      <c r="V133" s="5"/>
      <c r="Z133">
        <v>152371.671</v>
      </c>
      <c r="AD133">
        <f t="shared" si="10"/>
        <v>212</v>
      </c>
      <c r="AL133" s="4"/>
    </row>
    <row r="134" spans="1:38" x14ac:dyDescent="0.3">
      <c r="A134" s="18">
        <v>38</v>
      </c>
      <c r="B134">
        <v>0.72699999999999998</v>
      </c>
      <c r="C134">
        <v>1266.55</v>
      </c>
      <c r="D134">
        <v>1047</v>
      </c>
      <c r="E134">
        <v>1802</v>
      </c>
      <c r="F134">
        <v>920.83299999999997</v>
      </c>
      <c r="G134">
        <v>177317</v>
      </c>
      <c r="H134">
        <f>SUM(F134:F140)</f>
        <v>52666.096000000005</v>
      </c>
      <c r="J134" s="4"/>
      <c r="L134" s="18"/>
      <c r="M134">
        <v>2.524</v>
      </c>
      <c r="N134">
        <v>3717.683</v>
      </c>
      <c r="O134">
        <v>2492</v>
      </c>
      <c r="P134">
        <v>7297</v>
      </c>
      <c r="Q134">
        <v>9382.9470000000001</v>
      </c>
      <c r="R134">
        <v>1806794</v>
      </c>
      <c r="T134" s="4">
        <v>84036.790000000008</v>
      </c>
      <c r="V134" s="5"/>
      <c r="Z134">
        <v>154530.4</v>
      </c>
      <c r="AD134">
        <f t="shared" si="10"/>
        <v>213</v>
      </c>
      <c r="AL134" s="4"/>
    </row>
    <row r="135" spans="1:38" x14ac:dyDescent="0.3">
      <c r="A135" s="18"/>
      <c r="B135">
        <v>8.2309999999999999</v>
      </c>
      <c r="C135">
        <v>1272.5070000000001</v>
      </c>
      <c r="D135">
        <v>1013</v>
      </c>
      <c r="E135">
        <v>2064</v>
      </c>
      <c r="F135">
        <v>10474.183000000001</v>
      </c>
      <c r="G135">
        <v>2016924</v>
      </c>
      <c r="J135" s="4"/>
      <c r="L135" s="5">
        <v>57</v>
      </c>
      <c r="M135">
        <v>19.957000000000001</v>
      </c>
      <c r="N135">
        <v>3174.473</v>
      </c>
      <c r="O135">
        <v>2492</v>
      </c>
      <c r="P135">
        <v>16383</v>
      </c>
      <c r="Q135">
        <v>63353.79</v>
      </c>
      <c r="R135">
        <v>12199499</v>
      </c>
      <c r="S135">
        <f>Q135</f>
        <v>63353.79</v>
      </c>
      <c r="T135" s="4">
        <v>97154.835999999996</v>
      </c>
      <c r="V135" s="5"/>
      <c r="Z135">
        <v>155535.14000000001</v>
      </c>
      <c r="AD135">
        <f t="shared" si="10"/>
        <v>215</v>
      </c>
      <c r="AL135" s="4"/>
    </row>
    <row r="136" spans="1:38" x14ac:dyDescent="0.3">
      <c r="A136" s="18"/>
      <c r="B136">
        <v>1.413</v>
      </c>
      <c r="C136">
        <v>1269.3420000000001</v>
      </c>
      <c r="D136">
        <v>1050</v>
      </c>
      <c r="E136">
        <v>1715</v>
      </c>
      <c r="F136">
        <v>1792.991</v>
      </c>
      <c r="G136">
        <v>345261</v>
      </c>
      <c r="J136" s="4"/>
      <c r="L136" s="18">
        <v>58</v>
      </c>
      <c r="M136">
        <v>26.553000000000001</v>
      </c>
      <c r="N136">
        <v>4095.0940000000001</v>
      </c>
      <c r="O136">
        <v>2492</v>
      </c>
      <c r="P136">
        <v>10071</v>
      </c>
      <c r="Q136">
        <v>108735.242</v>
      </c>
      <c r="R136">
        <v>20938218</v>
      </c>
      <c r="S136">
        <f>SUM(Q136:Q137)</f>
        <v>115444.352</v>
      </c>
      <c r="T136" s="4">
        <v>84952.498000000007</v>
      </c>
      <c r="V136" s="5"/>
      <c r="Z136">
        <v>155535.12849999999</v>
      </c>
      <c r="AD136">
        <f t="shared" si="10"/>
        <v>214</v>
      </c>
      <c r="AL136" s="4"/>
    </row>
    <row r="137" spans="1:38" x14ac:dyDescent="0.3">
      <c r="A137" s="18"/>
      <c r="B137">
        <v>7.4370000000000003</v>
      </c>
      <c r="C137">
        <v>1324.434</v>
      </c>
      <c r="D137">
        <v>1013</v>
      </c>
      <c r="E137">
        <v>2227</v>
      </c>
      <c r="F137">
        <v>9849.27</v>
      </c>
      <c r="G137">
        <v>1896590</v>
      </c>
      <c r="J137" s="4"/>
      <c r="L137" s="18"/>
      <c r="M137">
        <v>2.347</v>
      </c>
      <c r="N137">
        <v>2858.221</v>
      </c>
      <c r="O137">
        <v>2493</v>
      </c>
      <c r="P137">
        <v>5443</v>
      </c>
      <c r="Q137">
        <v>6709.11</v>
      </c>
      <c r="R137">
        <v>1291916</v>
      </c>
      <c r="T137" s="4">
        <v>73018.932000000001</v>
      </c>
      <c r="V137" s="5"/>
      <c r="Z137">
        <v>156845.359</v>
      </c>
      <c r="AD137">
        <f t="shared" si="10"/>
        <v>216</v>
      </c>
      <c r="AL137" s="4"/>
    </row>
    <row r="138" spans="1:38" x14ac:dyDescent="0.3">
      <c r="A138" s="18"/>
      <c r="B138">
        <v>20.207000000000001</v>
      </c>
      <c r="C138">
        <v>1252.5260000000001</v>
      </c>
      <c r="D138">
        <v>894</v>
      </c>
      <c r="E138">
        <v>3895</v>
      </c>
      <c r="F138">
        <v>25309.212</v>
      </c>
      <c r="G138">
        <v>4873579</v>
      </c>
      <c r="J138" s="4"/>
      <c r="L138" s="5">
        <v>59</v>
      </c>
      <c r="M138">
        <v>92.049000000000007</v>
      </c>
      <c r="N138">
        <v>4453.8249999999998</v>
      </c>
      <c r="O138">
        <v>2492</v>
      </c>
      <c r="P138">
        <v>10797</v>
      </c>
      <c r="Q138">
        <v>409968.06300000002</v>
      </c>
      <c r="R138">
        <v>78944053</v>
      </c>
      <c r="S138">
        <f>Q138</f>
        <v>409968.06300000002</v>
      </c>
      <c r="T138" s="4">
        <v>209103.046</v>
      </c>
      <c r="V138" s="5"/>
      <c r="Z138">
        <v>163188.53899999999</v>
      </c>
      <c r="AD138">
        <f t="shared" si="10"/>
        <v>217</v>
      </c>
      <c r="AL138" s="4"/>
    </row>
    <row r="139" spans="1:38" x14ac:dyDescent="0.3">
      <c r="A139" s="18"/>
      <c r="B139">
        <v>2.181</v>
      </c>
      <c r="C139">
        <v>1331.0640000000001</v>
      </c>
      <c r="D139">
        <v>1047</v>
      </c>
      <c r="E139">
        <v>1926</v>
      </c>
      <c r="F139">
        <v>2903.2130000000002</v>
      </c>
      <c r="G139">
        <v>559047</v>
      </c>
      <c r="J139" s="4"/>
      <c r="L139" s="18">
        <v>60</v>
      </c>
      <c r="M139">
        <v>16.535</v>
      </c>
      <c r="N139">
        <v>3787.7719999999999</v>
      </c>
      <c r="O139">
        <v>2492</v>
      </c>
      <c r="P139">
        <v>7757</v>
      </c>
      <c r="Q139">
        <v>62630.737999999998</v>
      </c>
      <c r="R139">
        <v>12060267</v>
      </c>
      <c r="S139">
        <f>SUM(Q139:Q141)</f>
        <v>109424.891</v>
      </c>
      <c r="T139" s="4">
        <v>64768.927000000003</v>
      </c>
      <c r="V139" s="5"/>
      <c r="Z139">
        <v>163253.1</v>
      </c>
      <c r="AD139">
        <f t="shared" si="10"/>
        <v>218</v>
      </c>
      <c r="AL139" s="4"/>
    </row>
    <row r="140" spans="1:38" x14ac:dyDescent="0.3">
      <c r="A140" s="18"/>
      <c r="B140">
        <v>1.075</v>
      </c>
      <c r="C140">
        <v>1317.5989999999999</v>
      </c>
      <c r="D140">
        <v>1038</v>
      </c>
      <c r="E140">
        <v>1947</v>
      </c>
      <c r="F140">
        <v>1416.394</v>
      </c>
      <c r="G140">
        <v>272743</v>
      </c>
      <c r="J140" s="4"/>
      <c r="L140" s="18"/>
      <c r="M140">
        <v>1.895</v>
      </c>
      <c r="N140">
        <v>3661.7179999999998</v>
      </c>
      <c r="O140">
        <v>2493</v>
      </c>
      <c r="P140">
        <v>5575</v>
      </c>
      <c r="Q140">
        <v>6940.7809999999999</v>
      </c>
      <c r="R140">
        <v>1336527</v>
      </c>
      <c r="T140" s="4">
        <v>154530.4</v>
      </c>
      <c r="V140" s="5"/>
      <c r="Z140">
        <v>164718.36199999999</v>
      </c>
      <c r="AD140">
        <f t="shared" si="10"/>
        <v>219</v>
      </c>
      <c r="AL140" s="4"/>
    </row>
    <row r="141" spans="1:38" x14ac:dyDescent="0.3">
      <c r="A141" s="18">
        <v>39</v>
      </c>
      <c r="B141">
        <v>7.7220000000000004</v>
      </c>
      <c r="C141">
        <v>1652.0609999999999</v>
      </c>
      <c r="D141">
        <v>1046</v>
      </c>
      <c r="E141">
        <v>3642</v>
      </c>
      <c r="F141">
        <v>12757.563</v>
      </c>
      <c r="G141">
        <v>2456615</v>
      </c>
      <c r="H141">
        <f>SUM(F141:F142)</f>
        <v>52625.700000000004</v>
      </c>
      <c r="J141" s="4"/>
      <c r="L141" s="18"/>
      <c r="M141">
        <v>10.07</v>
      </c>
      <c r="N141">
        <v>3957.826</v>
      </c>
      <c r="O141">
        <v>2492</v>
      </c>
      <c r="P141">
        <v>9207</v>
      </c>
      <c r="Q141">
        <v>39853.372000000003</v>
      </c>
      <c r="R141">
        <v>7674224</v>
      </c>
      <c r="T141" s="4">
        <v>152371.671</v>
      </c>
      <c r="V141" s="5"/>
      <c r="Z141">
        <v>166793.04499999998</v>
      </c>
      <c r="AD141">
        <f t="shared" si="10"/>
        <v>221</v>
      </c>
      <c r="AL141" s="4"/>
    </row>
    <row r="142" spans="1:38" x14ac:dyDescent="0.3">
      <c r="A142" s="18"/>
      <c r="B142">
        <v>23.472999999999999</v>
      </c>
      <c r="C142">
        <v>1698.4659999999999</v>
      </c>
      <c r="D142">
        <v>1007</v>
      </c>
      <c r="E142">
        <v>3721</v>
      </c>
      <c r="F142">
        <v>39868.137000000002</v>
      </c>
      <c r="G142">
        <v>7677067</v>
      </c>
      <c r="J142" s="4"/>
      <c r="L142" s="18">
        <v>61</v>
      </c>
      <c r="M142">
        <v>15.481</v>
      </c>
      <c r="N142">
        <v>2315.252</v>
      </c>
      <c r="O142">
        <v>1939</v>
      </c>
      <c r="P142">
        <v>3806</v>
      </c>
      <c r="Q142">
        <v>35841.879000000001</v>
      </c>
      <c r="R142">
        <v>6901765</v>
      </c>
      <c r="S142">
        <f>SUM(Q142:Q143)</f>
        <v>61957.96</v>
      </c>
      <c r="T142" s="4">
        <v>58310.911999999997</v>
      </c>
      <c r="V142" s="5"/>
      <c r="Z142">
        <v>167504.46</v>
      </c>
      <c r="AD142">
        <f t="shared" si="10"/>
        <v>222</v>
      </c>
      <c r="AL142" s="4"/>
    </row>
    <row r="143" spans="1:38" x14ac:dyDescent="0.3">
      <c r="A143" s="5">
        <v>40</v>
      </c>
      <c r="B143">
        <v>32.847000000000001</v>
      </c>
      <c r="C143">
        <v>1503.8520000000001</v>
      </c>
      <c r="D143">
        <v>967</v>
      </c>
      <c r="E143">
        <v>3047</v>
      </c>
      <c r="F143">
        <v>49396.506999999998</v>
      </c>
      <c r="G143">
        <v>9511864</v>
      </c>
      <c r="H143">
        <f>F143</f>
        <v>49396.506999999998</v>
      </c>
      <c r="J143" s="4"/>
      <c r="L143" s="18"/>
      <c r="M143">
        <v>10.459</v>
      </c>
      <c r="N143">
        <v>2496.9969999999998</v>
      </c>
      <c r="O143">
        <v>1940</v>
      </c>
      <c r="P143">
        <v>4286</v>
      </c>
      <c r="Q143">
        <v>26116.080999999998</v>
      </c>
      <c r="R143">
        <v>5028951</v>
      </c>
      <c r="T143" s="4">
        <v>76366.138999999996</v>
      </c>
      <c r="V143" s="5"/>
      <c r="Z143">
        <v>177138.261</v>
      </c>
      <c r="AD143">
        <f t="shared" si="10"/>
        <v>225</v>
      </c>
      <c r="AL143" s="4"/>
    </row>
    <row r="144" spans="1:38" x14ac:dyDescent="0.3">
      <c r="A144" s="18">
        <v>41</v>
      </c>
      <c r="B144">
        <v>3.8170000000000002</v>
      </c>
      <c r="C144">
        <v>1452.18</v>
      </c>
      <c r="D144">
        <v>1017</v>
      </c>
      <c r="E144">
        <v>2643</v>
      </c>
      <c r="F144">
        <v>5542.9160000000002</v>
      </c>
      <c r="G144">
        <v>1067352</v>
      </c>
      <c r="H144">
        <f>SUM(F144:F147)</f>
        <v>20044.393999999997</v>
      </c>
      <c r="J144" s="4"/>
      <c r="L144" s="5"/>
      <c r="T144" s="4">
        <v>251610.86499999999</v>
      </c>
      <c r="V144" s="5"/>
      <c r="Z144">
        <v>177667.31299999999</v>
      </c>
      <c r="AD144">
        <f t="shared" si="10"/>
        <v>226</v>
      </c>
      <c r="AL144" s="4"/>
    </row>
    <row r="145" spans="1:38" x14ac:dyDescent="0.3">
      <c r="A145" s="18"/>
      <c r="B145">
        <v>6.2729999999999997</v>
      </c>
      <c r="C145">
        <v>1502.546</v>
      </c>
      <c r="D145">
        <v>1005</v>
      </c>
      <c r="E145">
        <v>4127</v>
      </c>
      <c r="F145">
        <v>9425.9509999999991</v>
      </c>
      <c r="G145">
        <v>1815075</v>
      </c>
      <c r="J145" s="4"/>
      <c r="L145" s="18">
        <v>62</v>
      </c>
      <c r="M145">
        <v>12.957000000000001</v>
      </c>
      <c r="N145">
        <v>4764.4340000000002</v>
      </c>
      <c r="O145">
        <v>3179</v>
      </c>
      <c r="P145">
        <v>8082</v>
      </c>
      <c r="Q145">
        <v>61732.307999999997</v>
      </c>
      <c r="R145">
        <v>11887264</v>
      </c>
      <c r="S145">
        <f>SUM(Q145:Q146)</f>
        <v>163188.53899999999</v>
      </c>
      <c r="T145" s="4">
        <v>78094.195000000007</v>
      </c>
      <c r="V145" s="5"/>
      <c r="Z145">
        <v>183673.20799999998</v>
      </c>
      <c r="AD145">
        <f t="shared" si="10"/>
        <v>227</v>
      </c>
      <c r="AL145" s="4"/>
    </row>
    <row r="146" spans="1:38" x14ac:dyDescent="0.3">
      <c r="A146" s="18"/>
      <c r="B146">
        <v>2.6739999999999999</v>
      </c>
      <c r="C146">
        <v>1561.701</v>
      </c>
      <c r="D146">
        <v>1048</v>
      </c>
      <c r="E146">
        <v>2556</v>
      </c>
      <c r="F146">
        <v>4176.723</v>
      </c>
      <c r="G146">
        <v>804276</v>
      </c>
      <c r="J146" s="4"/>
      <c r="L146" s="18"/>
      <c r="M146">
        <v>21.774999999999999</v>
      </c>
      <c r="N146">
        <v>4659.3280000000004</v>
      </c>
      <c r="O146">
        <v>3178</v>
      </c>
      <c r="P146">
        <v>7876</v>
      </c>
      <c r="Q146">
        <v>101456.231</v>
      </c>
      <c r="R146">
        <v>19536561</v>
      </c>
      <c r="T146" s="4">
        <v>25155.764999999999</v>
      </c>
      <c r="V146" s="5"/>
      <c r="Z146">
        <v>188555.03599999999</v>
      </c>
      <c r="AD146">
        <f t="shared" si="10"/>
        <v>228</v>
      </c>
      <c r="AL146" s="4"/>
    </row>
    <row r="147" spans="1:38" x14ac:dyDescent="0.3">
      <c r="A147" s="18"/>
      <c r="B147">
        <v>0.69099999999999995</v>
      </c>
      <c r="C147">
        <v>1301.316</v>
      </c>
      <c r="D147">
        <v>1043</v>
      </c>
      <c r="E147">
        <v>1801</v>
      </c>
      <c r="F147">
        <v>898.80399999999997</v>
      </c>
      <c r="G147">
        <v>173075</v>
      </c>
      <c r="J147" s="4"/>
      <c r="L147" s="18">
        <v>63</v>
      </c>
      <c r="M147">
        <v>18.913</v>
      </c>
      <c r="N147">
        <v>6224.317</v>
      </c>
      <c r="O147">
        <v>3178</v>
      </c>
      <c r="P147">
        <v>14512</v>
      </c>
      <c r="Q147">
        <v>117723.26</v>
      </c>
      <c r="R147">
        <v>22668964</v>
      </c>
      <c r="S147">
        <f>SUM(Q147:Q148)</f>
        <v>514389.91899999999</v>
      </c>
      <c r="T147" s="4">
        <v>5030.2070000000003</v>
      </c>
      <c r="V147" s="5"/>
      <c r="Z147">
        <v>198512.932</v>
      </c>
      <c r="AD147">
        <f t="shared" si="10"/>
        <v>231</v>
      </c>
      <c r="AL147" s="4"/>
    </row>
    <row r="148" spans="1:38" x14ac:dyDescent="0.3">
      <c r="A148" s="5"/>
      <c r="J148" s="4"/>
      <c r="L148" s="18"/>
      <c r="M148">
        <v>59.793999999999997</v>
      </c>
      <c r="N148">
        <v>6633.8990000000003</v>
      </c>
      <c r="O148">
        <v>3178</v>
      </c>
      <c r="P148">
        <v>16383</v>
      </c>
      <c r="Q148">
        <v>396666.65899999999</v>
      </c>
      <c r="R148">
        <v>76382715</v>
      </c>
      <c r="T148" s="4">
        <v>198512.932</v>
      </c>
      <c r="V148" s="5"/>
      <c r="Z148">
        <v>198632.166</v>
      </c>
      <c r="AD148">
        <f t="shared" si="10"/>
        <v>232</v>
      </c>
      <c r="AL148" s="4"/>
    </row>
    <row r="149" spans="1:38" x14ac:dyDescent="0.3">
      <c r="A149" s="18">
        <v>42</v>
      </c>
      <c r="B149">
        <v>96.92</v>
      </c>
      <c r="C149">
        <v>1681.347</v>
      </c>
      <c r="D149">
        <v>922</v>
      </c>
      <c r="E149">
        <v>5981</v>
      </c>
      <c r="F149">
        <v>162955.63200000001</v>
      </c>
      <c r="G149">
        <v>31378976</v>
      </c>
      <c r="H149">
        <f>SUM(F149:F150)</f>
        <v>164856.99400000001</v>
      </c>
      <c r="J149" s="4"/>
      <c r="L149" s="5">
        <v>64</v>
      </c>
      <c r="M149">
        <v>37.256</v>
      </c>
      <c r="N149">
        <v>5331.6009999999997</v>
      </c>
      <c r="O149">
        <v>3178</v>
      </c>
      <c r="P149">
        <v>16383</v>
      </c>
      <c r="Q149">
        <v>198632.166</v>
      </c>
      <c r="R149">
        <v>38248902</v>
      </c>
      <c r="S149">
        <f>Q149</f>
        <v>198632.166</v>
      </c>
      <c r="T149" s="4">
        <v>61697.124000000003</v>
      </c>
      <c r="V149" s="5"/>
      <c r="Z149">
        <v>202567.408</v>
      </c>
      <c r="AD149">
        <f t="shared" si="10"/>
        <v>233</v>
      </c>
      <c r="AL149" s="4"/>
    </row>
    <row r="150" spans="1:38" x14ac:dyDescent="0.3">
      <c r="A150" s="18"/>
      <c r="B150">
        <v>1.516</v>
      </c>
      <c r="C150">
        <v>1253.866</v>
      </c>
      <c r="D150">
        <v>1036</v>
      </c>
      <c r="E150">
        <v>1742</v>
      </c>
      <c r="F150">
        <v>1901.3620000000001</v>
      </c>
      <c r="G150">
        <v>366129</v>
      </c>
      <c r="J150" s="4"/>
      <c r="L150" s="18">
        <v>65</v>
      </c>
      <c r="M150">
        <v>11.368</v>
      </c>
      <c r="N150">
        <v>4474.8789999999999</v>
      </c>
      <c r="O150">
        <v>3178</v>
      </c>
      <c r="P150">
        <v>8262</v>
      </c>
      <c r="Q150">
        <v>50869.527000000002</v>
      </c>
      <c r="R150">
        <v>9795511</v>
      </c>
      <c r="S150">
        <f>SUM(Q150:Q153)</f>
        <v>64103.39</v>
      </c>
      <c r="T150" s="4">
        <v>156845.359</v>
      </c>
      <c r="V150" s="5"/>
      <c r="Z150">
        <v>202951.234</v>
      </c>
      <c r="AD150">
        <f t="shared" si="10"/>
        <v>234</v>
      </c>
      <c r="AL150" s="4"/>
    </row>
    <row r="151" spans="1:38" x14ac:dyDescent="0.3">
      <c r="A151" s="18">
        <v>43</v>
      </c>
      <c r="B151">
        <v>16.597000000000001</v>
      </c>
      <c r="C151">
        <v>1588.4549999999999</v>
      </c>
      <c r="D151">
        <v>1020</v>
      </c>
      <c r="E151">
        <v>3193</v>
      </c>
      <c r="F151">
        <v>26364.063999999998</v>
      </c>
      <c r="G151">
        <v>5076703</v>
      </c>
      <c r="H151">
        <f>SUM(F151:F152)</f>
        <v>52758.788999999997</v>
      </c>
      <c r="J151" s="4"/>
      <c r="L151" s="18"/>
      <c r="M151">
        <v>1.625</v>
      </c>
      <c r="N151">
        <v>4038.6709999999998</v>
      </c>
      <c r="O151">
        <v>3182</v>
      </c>
      <c r="P151">
        <v>6593</v>
      </c>
      <c r="Q151">
        <v>6564.6779999999999</v>
      </c>
      <c r="R151">
        <v>1264104</v>
      </c>
      <c r="T151" s="4">
        <v>177667.31299999999</v>
      </c>
      <c r="V151" s="5"/>
      <c r="Z151">
        <v>203117.11300000001</v>
      </c>
      <c r="AD151">
        <f t="shared" si="10"/>
        <v>235</v>
      </c>
      <c r="AL151" s="4"/>
    </row>
    <row r="152" spans="1:38" x14ac:dyDescent="0.3">
      <c r="A152" s="18"/>
      <c r="B152">
        <v>17.2</v>
      </c>
      <c r="C152">
        <v>1534.604</v>
      </c>
      <c r="D152">
        <v>983</v>
      </c>
      <c r="E152">
        <v>2972</v>
      </c>
      <c r="F152">
        <v>26394.724999999999</v>
      </c>
      <c r="G152">
        <v>5082607</v>
      </c>
      <c r="J152" s="4"/>
      <c r="L152" s="18"/>
      <c r="M152">
        <v>0.88800000000000001</v>
      </c>
      <c r="N152">
        <v>4229.2920000000004</v>
      </c>
      <c r="O152">
        <v>3196</v>
      </c>
      <c r="P152">
        <v>5874</v>
      </c>
      <c r="Q152">
        <v>3755.7310000000002</v>
      </c>
      <c r="R152">
        <v>723209</v>
      </c>
      <c r="T152" s="4">
        <v>57760.273000000001</v>
      </c>
      <c r="V152" s="5"/>
      <c r="Z152">
        <v>209103.046</v>
      </c>
      <c r="AD152">
        <f t="shared" si="10"/>
        <v>236</v>
      </c>
      <c r="AL152" s="4"/>
    </row>
    <row r="153" spans="1:38" x14ac:dyDescent="0.3">
      <c r="A153" s="18">
        <v>44</v>
      </c>
      <c r="B153">
        <v>3.7130000000000001</v>
      </c>
      <c r="C153">
        <v>1427.857</v>
      </c>
      <c r="D153">
        <v>1025</v>
      </c>
      <c r="E153">
        <v>2692</v>
      </c>
      <c r="F153">
        <v>5301.777</v>
      </c>
      <c r="G153">
        <v>1020918</v>
      </c>
      <c r="H153">
        <f>SUM(F153:F156)</f>
        <v>42191.415000000001</v>
      </c>
      <c r="J153" s="4"/>
      <c r="L153" s="18"/>
      <c r="M153">
        <v>0.70599999999999996</v>
      </c>
      <c r="N153">
        <v>4125.1400000000003</v>
      </c>
      <c r="O153">
        <v>3184</v>
      </c>
      <c r="P153">
        <v>6360</v>
      </c>
      <c r="Q153">
        <v>2913.4540000000002</v>
      </c>
      <c r="R153">
        <v>561019</v>
      </c>
      <c r="T153" s="4">
        <v>79524.138000000006</v>
      </c>
      <c r="V153" s="5"/>
      <c r="Z153">
        <v>215020.435</v>
      </c>
      <c r="AD153">
        <f t="shared" si="10"/>
        <v>237</v>
      </c>
      <c r="AL153" s="4"/>
    </row>
    <row r="154" spans="1:38" x14ac:dyDescent="0.3">
      <c r="A154" s="18"/>
      <c r="B154">
        <v>1.0649999999999999</v>
      </c>
      <c r="C154">
        <v>1399.1610000000001</v>
      </c>
      <c r="D154">
        <v>1031</v>
      </c>
      <c r="E154">
        <v>2241</v>
      </c>
      <c r="F154">
        <v>1489.54</v>
      </c>
      <c r="G154">
        <v>286828</v>
      </c>
      <c r="J154" s="4"/>
      <c r="L154" s="18">
        <v>66</v>
      </c>
      <c r="M154">
        <v>2.9340000000000002</v>
      </c>
      <c r="N154">
        <v>4803.5349999999999</v>
      </c>
      <c r="O154">
        <v>3179</v>
      </c>
      <c r="P154">
        <v>8685</v>
      </c>
      <c r="Q154">
        <v>14094.184999999999</v>
      </c>
      <c r="R154">
        <v>2713997</v>
      </c>
      <c r="S154">
        <f>SUM(Q154:Q155)</f>
        <v>120214.656</v>
      </c>
      <c r="T154" s="4">
        <v>24306.296000000002</v>
      </c>
      <c r="V154" s="5"/>
      <c r="Z154">
        <v>236033.54800000001</v>
      </c>
      <c r="AD154">
        <f t="shared" si="10"/>
        <v>238</v>
      </c>
      <c r="AL154" s="4"/>
    </row>
    <row r="155" spans="1:38" x14ac:dyDescent="0.3">
      <c r="A155" s="18"/>
      <c r="B155">
        <v>8.48</v>
      </c>
      <c r="C155">
        <v>1556.63</v>
      </c>
      <c r="D155">
        <v>1023</v>
      </c>
      <c r="E155">
        <v>2965</v>
      </c>
      <c r="F155">
        <v>13200.86</v>
      </c>
      <c r="G155">
        <v>2541977</v>
      </c>
      <c r="J155" s="4"/>
      <c r="L155" s="18"/>
      <c r="M155">
        <v>21.582999999999998</v>
      </c>
      <c r="N155">
        <v>4916.9189999999999</v>
      </c>
      <c r="O155">
        <v>3178</v>
      </c>
      <c r="P155">
        <v>16383</v>
      </c>
      <c r="Q155">
        <v>106120.47100000001</v>
      </c>
      <c r="R155">
        <v>20434714</v>
      </c>
      <c r="T155" s="4">
        <v>79285.766999999993</v>
      </c>
      <c r="V155" s="5"/>
      <c r="Z155">
        <v>243757.59599999999</v>
      </c>
      <c r="AD155">
        <f t="shared" si="10"/>
        <v>239</v>
      </c>
      <c r="AL155" s="4"/>
    </row>
    <row r="156" spans="1:38" x14ac:dyDescent="0.3">
      <c r="A156" s="18"/>
      <c r="B156">
        <v>14.868</v>
      </c>
      <c r="C156">
        <v>1493.09</v>
      </c>
      <c r="D156">
        <v>1012</v>
      </c>
      <c r="E156">
        <v>3227</v>
      </c>
      <c r="F156">
        <v>22199.238000000001</v>
      </c>
      <c r="G156">
        <v>4274718</v>
      </c>
      <c r="J156" s="4"/>
      <c r="L156" s="18">
        <v>67</v>
      </c>
      <c r="M156">
        <v>10.012</v>
      </c>
      <c r="N156">
        <v>4792.2780000000002</v>
      </c>
      <c r="O156">
        <v>3179</v>
      </c>
      <c r="P156">
        <v>10128</v>
      </c>
      <c r="Q156">
        <v>47982.142999999996</v>
      </c>
      <c r="R156">
        <v>9239512</v>
      </c>
      <c r="S156">
        <f>SUM(Q156:Q157)</f>
        <v>78494.399999999994</v>
      </c>
      <c r="T156" s="4">
        <v>24877.924999999999</v>
      </c>
      <c r="V156" s="5"/>
      <c r="Z156">
        <v>251610.86499999999</v>
      </c>
      <c r="AD156">
        <f t="shared" si="10"/>
        <v>241</v>
      </c>
      <c r="AL156" s="4"/>
    </row>
    <row r="157" spans="1:38" x14ac:dyDescent="0.3">
      <c r="A157" s="5">
        <v>45</v>
      </c>
      <c r="B157">
        <v>35.277000000000001</v>
      </c>
      <c r="C157">
        <v>1467.049</v>
      </c>
      <c r="D157">
        <v>995</v>
      </c>
      <c r="E157">
        <v>4052</v>
      </c>
      <c r="F157">
        <v>51753.146999999997</v>
      </c>
      <c r="G157">
        <v>9965662</v>
      </c>
      <c r="H157">
        <f>F157</f>
        <v>51753.146999999997</v>
      </c>
      <c r="J157" s="4"/>
      <c r="L157" s="18"/>
      <c r="M157">
        <v>6.5750000000000002</v>
      </c>
      <c r="N157">
        <v>4640.9830000000002</v>
      </c>
      <c r="O157">
        <v>3178</v>
      </c>
      <c r="P157">
        <v>8437</v>
      </c>
      <c r="Q157">
        <v>30512.257000000001</v>
      </c>
      <c r="R157">
        <v>5875485</v>
      </c>
      <c r="T157" s="4">
        <v>117760.064</v>
      </c>
      <c r="V157" s="5"/>
      <c r="Z157">
        <v>253142.05300000001</v>
      </c>
      <c r="AD157">
        <f t="shared" si="10"/>
        <v>242</v>
      </c>
      <c r="AL157" s="4"/>
    </row>
    <row r="158" spans="1:38" x14ac:dyDescent="0.3">
      <c r="A158" s="18">
        <v>46</v>
      </c>
      <c r="B158">
        <v>14.91</v>
      </c>
      <c r="C158">
        <v>1402.5039999999999</v>
      </c>
      <c r="D158">
        <v>992</v>
      </c>
      <c r="E158">
        <v>6591</v>
      </c>
      <c r="F158">
        <v>20910.663</v>
      </c>
      <c r="G158">
        <v>4026588</v>
      </c>
      <c r="H158">
        <f>SUM(F158:F160)</f>
        <v>23331.703000000001</v>
      </c>
      <c r="J158" s="4"/>
      <c r="L158" s="5">
        <v>68</v>
      </c>
      <c r="M158">
        <v>44.146999999999998</v>
      </c>
      <c r="N158">
        <v>5760.3909999999996</v>
      </c>
      <c r="O158">
        <v>3178</v>
      </c>
      <c r="P158">
        <v>11742</v>
      </c>
      <c r="Q158">
        <v>254303.64600000001</v>
      </c>
      <c r="R158">
        <v>48969084</v>
      </c>
      <c r="S158">
        <f>Q158</f>
        <v>254303.64600000001</v>
      </c>
      <c r="T158" s="4">
        <v>140175.91899999999</v>
      </c>
      <c r="V158" s="5"/>
      <c r="Z158">
        <v>254303.64600000001</v>
      </c>
      <c r="AD158">
        <f t="shared" si="10"/>
        <v>243</v>
      </c>
      <c r="AL158" s="4"/>
    </row>
    <row r="159" spans="1:38" x14ac:dyDescent="0.3">
      <c r="A159" s="18"/>
      <c r="B159">
        <v>0.50900000000000001</v>
      </c>
      <c r="C159">
        <v>1405.857</v>
      </c>
      <c r="D159">
        <v>1036</v>
      </c>
      <c r="E159">
        <v>2019</v>
      </c>
      <c r="F159">
        <v>715.48099999999999</v>
      </c>
      <c r="G159">
        <v>137774</v>
      </c>
      <c r="J159" s="4"/>
      <c r="L159" s="18">
        <v>69</v>
      </c>
      <c r="M159">
        <v>12.561999999999999</v>
      </c>
      <c r="N159">
        <v>4142.549</v>
      </c>
      <c r="O159">
        <v>3178</v>
      </c>
      <c r="P159">
        <v>8600</v>
      </c>
      <c r="Q159">
        <v>52039.627</v>
      </c>
      <c r="R159">
        <v>10020827</v>
      </c>
      <c r="S159">
        <f>SUM(Q159:Q161)</f>
        <v>67150.188999999998</v>
      </c>
      <c r="T159" s="4">
        <v>202951.234</v>
      </c>
      <c r="V159" s="5"/>
      <c r="Z159">
        <v>330741.56</v>
      </c>
      <c r="AD159">
        <f t="shared" si="10"/>
        <v>244</v>
      </c>
      <c r="AL159" s="4"/>
    </row>
    <row r="160" spans="1:38" x14ac:dyDescent="0.3">
      <c r="A160" s="18"/>
      <c r="B160">
        <v>1.1890000000000001</v>
      </c>
      <c r="C160">
        <v>1434.17</v>
      </c>
      <c r="D160">
        <v>1037</v>
      </c>
      <c r="E160">
        <v>2358</v>
      </c>
      <c r="F160">
        <v>1705.559</v>
      </c>
      <c r="G160">
        <v>328425</v>
      </c>
      <c r="J160" s="4"/>
      <c r="L160" s="18"/>
      <c r="M160">
        <v>1.968</v>
      </c>
      <c r="N160">
        <v>4291.3429999999998</v>
      </c>
      <c r="O160">
        <v>3180</v>
      </c>
      <c r="P160">
        <v>6977</v>
      </c>
      <c r="Q160">
        <v>8446.2330000000002</v>
      </c>
      <c r="R160">
        <v>1626419</v>
      </c>
      <c r="T160" s="4">
        <v>110634.19899999999</v>
      </c>
      <c r="V160" s="5"/>
      <c r="Z160">
        <v>409968.06300000002</v>
      </c>
      <c r="AD160">
        <f t="shared" si="10"/>
        <v>245</v>
      </c>
      <c r="AL160" s="4"/>
    </row>
    <row r="161" spans="1:38" ht="15" thickBot="1" x14ac:dyDescent="0.35">
      <c r="A161" s="18">
        <v>47</v>
      </c>
      <c r="B161">
        <v>29.641999999999999</v>
      </c>
      <c r="C161">
        <v>1507.249</v>
      </c>
      <c r="D161">
        <v>968</v>
      </c>
      <c r="E161">
        <v>5482</v>
      </c>
      <c r="F161">
        <v>44678.595000000001</v>
      </c>
      <c r="G161">
        <v>8603376</v>
      </c>
      <c r="H161">
        <f>SUM(F161:F162)</f>
        <v>47953.652999999998</v>
      </c>
      <c r="J161" s="4"/>
      <c r="L161" s="18"/>
      <c r="M161">
        <v>1.599</v>
      </c>
      <c r="N161">
        <v>4166.5360000000001</v>
      </c>
      <c r="O161">
        <v>3183</v>
      </c>
      <c r="P161">
        <v>6413</v>
      </c>
      <c r="Q161">
        <v>6664.3289999999997</v>
      </c>
      <c r="R161">
        <v>1283293</v>
      </c>
      <c r="T161" s="4">
        <v>100755.395</v>
      </c>
      <c r="V161" s="6"/>
      <c r="W161" s="7"/>
      <c r="X161" s="7"/>
      <c r="Y161" s="7"/>
      <c r="Z161" s="7">
        <v>514389.91899999999</v>
      </c>
      <c r="AA161" s="7"/>
      <c r="AB161" s="7"/>
      <c r="AC161" s="7"/>
      <c r="AD161" s="7">
        <f t="shared" si="10"/>
        <v>246</v>
      </c>
      <c r="AE161" s="7"/>
      <c r="AF161" s="7"/>
      <c r="AG161" s="7"/>
      <c r="AH161" s="7"/>
      <c r="AI161" s="7"/>
      <c r="AJ161" s="7"/>
      <c r="AK161" s="7"/>
      <c r="AL161" s="8"/>
    </row>
    <row r="162" spans="1:38" x14ac:dyDescent="0.3">
      <c r="A162" s="18"/>
      <c r="B162">
        <v>2.1659999999999999</v>
      </c>
      <c r="C162">
        <v>1512.35</v>
      </c>
      <c r="D162">
        <v>1034</v>
      </c>
      <c r="E162">
        <v>2530</v>
      </c>
      <c r="F162">
        <v>3275.058</v>
      </c>
      <c r="G162">
        <v>630650</v>
      </c>
      <c r="J162" s="4"/>
      <c r="L162" s="5">
        <v>70</v>
      </c>
      <c r="M162">
        <v>44.843000000000004</v>
      </c>
      <c r="N162">
        <v>5263.5749999999998</v>
      </c>
      <c r="O162">
        <v>3178</v>
      </c>
      <c r="P162">
        <v>12996</v>
      </c>
      <c r="Q162">
        <v>236033.54800000001</v>
      </c>
      <c r="R162">
        <v>45450967</v>
      </c>
      <c r="S162">
        <f>Q162</f>
        <v>236033.54800000001</v>
      </c>
      <c r="T162" s="4"/>
    </row>
    <row r="163" spans="1:38" x14ac:dyDescent="0.3">
      <c r="A163" s="18">
        <v>48</v>
      </c>
      <c r="B163">
        <v>21.77</v>
      </c>
      <c r="C163">
        <v>1465.203</v>
      </c>
      <c r="D163">
        <v>1011</v>
      </c>
      <c r="E163">
        <v>4067</v>
      </c>
      <c r="F163">
        <v>31896.999</v>
      </c>
      <c r="G163">
        <v>6142133</v>
      </c>
      <c r="H163">
        <f>SUM(F163:F166)</f>
        <v>47423.745000000003</v>
      </c>
      <c r="J163" s="4"/>
      <c r="L163" s="18">
        <v>71</v>
      </c>
      <c r="M163">
        <v>6.0289999999999999</v>
      </c>
      <c r="N163">
        <v>4509.5219999999999</v>
      </c>
      <c r="O163">
        <v>3178</v>
      </c>
      <c r="P163">
        <v>8471</v>
      </c>
      <c r="Q163">
        <v>27189.006000000001</v>
      </c>
      <c r="R163">
        <v>5235555</v>
      </c>
      <c r="S163">
        <f>SUM(Q163:Q165)</f>
        <v>77651.941000000006</v>
      </c>
      <c r="T163" s="4"/>
    </row>
    <row r="164" spans="1:38" x14ac:dyDescent="0.3">
      <c r="A164" s="18"/>
      <c r="B164">
        <v>0.53500000000000003</v>
      </c>
      <c r="C164">
        <v>1233.2329999999999</v>
      </c>
      <c r="D164">
        <v>1034</v>
      </c>
      <c r="E164">
        <v>1744</v>
      </c>
      <c r="F164">
        <v>659.649</v>
      </c>
      <c r="G164">
        <v>127023</v>
      </c>
      <c r="J164" s="4"/>
      <c r="L164" s="18"/>
      <c r="M164">
        <v>7.1349999999999998</v>
      </c>
      <c r="N164">
        <v>5130.5420000000004</v>
      </c>
      <c r="O164">
        <v>3180</v>
      </c>
      <c r="P164">
        <v>8366</v>
      </c>
      <c r="Q164">
        <v>36608.387999999999</v>
      </c>
      <c r="R164">
        <v>7049365</v>
      </c>
      <c r="T164" s="4"/>
    </row>
    <row r="165" spans="1:38" x14ac:dyDescent="0.3">
      <c r="A165" s="18"/>
      <c r="B165">
        <v>9.0050000000000008</v>
      </c>
      <c r="C165">
        <v>1500.066</v>
      </c>
      <c r="D165">
        <v>1023</v>
      </c>
      <c r="E165">
        <v>2961</v>
      </c>
      <c r="F165">
        <v>13507.967000000001</v>
      </c>
      <c r="G165">
        <v>2601114</v>
      </c>
      <c r="J165" s="4"/>
      <c r="L165" s="18"/>
      <c r="M165">
        <v>3.0640000000000001</v>
      </c>
      <c r="N165">
        <v>4521.7830000000004</v>
      </c>
      <c r="O165">
        <v>3181</v>
      </c>
      <c r="P165">
        <v>8219</v>
      </c>
      <c r="Q165">
        <v>13854.547</v>
      </c>
      <c r="R165">
        <v>2667852</v>
      </c>
      <c r="T165" s="4"/>
    </row>
    <row r="166" spans="1:38" x14ac:dyDescent="0.3">
      <c r="A166" s="18"/>
      <c r="B166">
        <v>0.997</v>
      </c>
      <c r="C166">
        <v>1363.104</v>
      </c>
      <c r="D166">
        <v>1035</v>
      </c>
      <c r="E166">
        <v>2222</v>
      </c>
      <c r="F166">
        <v>1359.13</v>
      </c>
      <c r="G166">
        <v>261716</v>
      </c>
      <c r="J166" s="4"/>
      <c r="L166" s="5"/>
      <c r="T166" s="4"/>
    </row>
    <row r="167" spans="1:38" x14ac:dyDescent="0.3">
      <c r="A167" s="18">
        <v>49</v>
      </c>
      <c r="B167">
        <v>19.946999999999999</v>
      </c>
      <c r="C167">
        <v>1449.2819999999999</v>
      </c>
      <c r="D167">
        <v>975</v>
      </c>
      <c r="E167">
        <v>4464</v>
      </c>
      <c r="F167">
        <v>28908.653999999999</v>
      </c>
      <c r="G167">
        <v>5566693</v>
      </c>
      <c r="H167">
        <f>SUM(F167:F168)</f>
        <v>49119.991999999998</v>
      </c>
      <c r="J167" s="4"/>
      <c r="L167" s="18">
        <v>72</v>
      </c>
      <c r="M167">
        <v>14.343</v>
      </c>
      <c r="N167">
        <v>3210.0390000000002</v>
      </c>
      <c r="O167">
        <v>1994</v>
      </c>
      <c r="P167">
        <v>7135</v>
      </c>
      <c r="Q167">
        <v>46043.1</v>
      </c>
      <c r="R167">
        <v>8866127</v>
      </c>
      <c r="S167">
        <f>SUM(Q167:Q168)</f>
        <v>119195.10699999999</v>
      </c>
      <c r="T167" s="4"/>
    </row>
    <row r="168" spans="1:38" x14ac:dyDescent="0.3">
      <c r="A168" s="18"/>
      <c r="B168">
        <v>14.353999999999999</v>
      </c>
      <c r="C168">
        <v>1408.077</v>
      </c>
      <c r="D168">
        <v>978</v>
      </c>
      <c r="E168">
        <v>2821</v>
      </c>
      <c r="F168">
        <v>20211.338</v>
      </c>
      <c r="G168">
        <v>3891925</v>
      </c>
      <c r="J168" s="4"/>
      <c r="L168" s="18"/>
      <c r="M168">
        <v>22.907</v>
      </c>
      <c r="N168">
        <v>3193.4389999999999</v>
      </c>
      <c r="O168">
        <v>1994</v>
      </c>
      <c r="P168">
        <v>7838</v>
      </c>
      <c r="Q168">
        <v>73152.006999999998</v>
      </c>
      <c r="R168">
        <v>14086258</v>
      </c>
      <c r="T168" s="4"/>
    </row>
    <row r="169" spans="1:38" x14ac:dyDescent="0.3">
      <c r="A169" s="18">
        <v>50</v>
      </c>
      <c r="B169">
        <v>3.448</v>
      </c>
      <c r="C169">
        <v>1431.3979999999999</v>
      </c>
      <c r="D169">
        <v>995</v>
      </c>
      <c r="E169">
        <v>3117</v>
      </c>
      <c r="F169">
        <v>4935.8159999999998</v>
      </c>
      <c r="G169">
        <v>950448</v>
      </c>
      <c r="H169">
        <f>SUM(F169:F171)</f>
        <v>40397.266000000003</v>
      </c>
      <c r="J169" s="4"/>
      <c r="L169" s="5">
        <v>73</v>
      </c>
      <c r="M169">
        <v>53.048000000000002</v>
      </c>
      <c r="N169">
        <v>3105.0819999999999</v>
      </c>
      <c r="O169">
        <v>1994</v>
      </c>
      <c r="P169">
        <v>13700</v>
      </c>
      <c r="Q169">
        <v>164718.36199999999</v>
      </c>
      <c r="R169">
        <v>31718410</v>
      </c>
      <c r="S169">
        <f>Q169</f>
        <v>164718.36199999999</v>
      </c>
      <c r="T169" s="4"/>
    </row>
    <row r="170" spans="1:38" x14ac:dyDescent="0.3">
      <c r="A170" s="18"/>
      <c r="B170">
        <v>6.819</v>
      </c>
      <c r="C170">
        <v>1465.2729999999999</v>
      </c>
      <c r="D170">
        <v>991</v>
      </c>
      <c r="E170">
        <v>3065</v>
      </c>
      <c r="F170">
        <v>9991.1110000000008</v>
      </c>
      <c r="G170">
        <v>1923903</v>
      </c>
      <c r="J170" s="4"/>
      <c r="L170" s="18">
        <v>74</v>
      </c>
      <c r="M170">
        <v>8.8130000000000006</v>
      </c>
      <c r="N170">
        <v>2409.154</v>
      </c>
      <c r="O170">
        <v>1994</v>
      </c>
      <c r="P170">
        <v>3611</v>
      </c>
      <c r="Q170">
        <v>21231.324000000001</v>
      </c>
      <c r="R170">
        <v>4088335</v>
      </c>
      <c r="S170">
        <f>SUM(Q170:Q172)</f>
        <v>33093.572999999997</v>
      </c>
      <c r="T170" s="4"/>
    </row>
    <row r="171" spans="1:38" x14ac:dyDescent="0.3">
      <c r="A171" s="18"/>
      <c r="B171">
        <v>16.151</v>
      </c>
      <c r="C171">
        <v>1577.0440000000001</v>
      </c>
      <c r="D171">
        <v>1002</v>
      </c>
      <c r="E171">
        <v>4138</v>
      </c>
      <c r="F171">
        <v>25470.339</v>
      </c>
      <c r="G171">
        <v>4904606</v>
      </c>
      <c r="J171" s="4"/>
      <c r="L171" s="18"/>
      <c r="M171">
        <v>4.0350000000000001</v>
      </c>
      <c r="N171">
        <v>2483.402</v>
      </c>
      <c r="O171">
        <v>1994</v>
      </c>
      <c r="P171">
        <v>3536</v>
      </c>
      <c r="Q171">
        <v>10020.712</v>
      </c>
      <c r="R171">
        <v>1929603</v>
      </c>
      <c r="T171" s="4"/>
    </row>
    <row r="172" spans="1:38" x14ac:dyDescent="0.3">
      <c r="A172" s="18">
        <v>51</v>
      </c>
      <c r="B172">
        <v>3.3239999999999998</v>
      </c>
      <c r="C172">
        <v>1376.1949999999999</v>
      </c>
      <c r="D172">
        <v>1034</v>
      </c>
      <c r="E172">
        <v>2289</v>
      </c>
      <c r="F172">
        <v>4573.942</v>
      </c>
      <c r="G172">
        <v>880765</v>
      </c>
      <c r="H172">
        <f>SUM(F172:F179)</f>
        <v>27214.338999999996</v>
      </c>
      <c r="J172" s="4"/>
      <c r="L172" s="18"/>
      <c r="M172">
        <v>0.81499999999999995</v>
      </c>
      <c r="N172">
        <v>2258.6559999999999</v>
      </c>
      <c r="O172">
        <v>1995</v>
      </c>
      <c r="P172">
        <v>2978</v>
      </c>
      <c r="Q172">
        <v>1841.537</v>
      </c>
      <c r="R172">
        <v>354609</v>
      </c>
      <c r="T172" s="4"/>
    </row>
    <row r="173" spans="1:38" x14ac:dyDescent="0.3">
      <c r="A173" s="18"/>
      <c r="B173">
        <v>3.552</v>
      </c>
      <c r="C173">
        <v>1351.8610000000001</v>
      </c>
      <c r="D173">
        <v>961</v>
      </c>
      <c r="E173">
        <v>2060</v>
      </c>
      <c r="F173">
        <v>4801.9629999999997</v>
      </c>
      <c r="G173">
        <v>924673</v>
      </c>
      <c r="J173" s="4"/>
      <c r="L173" s="5">
        <v>75</v>
      </c>
      <c r="M173">
        <v>23.617999999999999</v>
      </c>
      <c r="N173">
        <v>2643.498</v>
      </c>
      <c r="O173">
        <v>1994</v>
      </c>
      <c r="P173">
        <v>4752</v>
      </c>
      <c r="Q173">
        <v>62435.288999999997</v>
      </c>
      <c r="R173">
        <v>12022631</v>
      </c>
      <c r="S173">
        <f>Q173</f>
        <v>62435.288999999997</v>
      </c>
      <c r="T173" s="4"/>
    </row>
    <row r="174" spans="1:38" x14ac:dyDescent="0.3">
      <c r="A174" s="18"/>
      <c r="B174">
        <v>6.242</v>
      </c>
      <c r="C174">
        <v>1343.2719999999999</v>
      </c>
      <c r="D174">
        <v>991</v>
      </c>
      <c r="E174">
        <v>2329</v>
      </c>
      <c r="F174">
        <v>8384.9220000000005</v>
      </c>
      <c r="G174">
        <v>1614613</v>
      </c>
      <c r="J174" s="4"/>
      <c r="L174" s="18">
        <v>76</v>
      </c>
      <c r="M174">
        <v>4.2270000000000003</v>
      </c>
      <c r="N174">
        <v>3131.0450000000001</v>
      </c>
      <c r="O174">
        <v>1994</v>
      </c>
      <c r="P174">
        <v>6729</v>
      </c>
      <c r="Q174">
        <v>13235.623</v>
      </c>
      <c r="R174">
        <v>2548671</v>
      </c>
      <c r="S174">
        <f>SUM(Q174:Q179)</f>
        <v>70605.137000000002</v>
      </c>
      <c r="T174" s="4"/>
    </row>
    <row r="175" spans="1:38" x14ac:dyDescent="0.3">
      <c r="A175" s="18"/>
      <c r="B175">
        <v>2.6739999999999999</v>
      </c>
      <c r="C175">
        <v>1352.9380000000001</v>
      </c>
      <c r="D175">
        <v>974</v>
      </c>
      <c r="E175">
        <v>2226</v>
      </c>
      <c r="F175">
        <v>3618.393</v>
      </c>
      <c r="G175">
        <v>696763</v>
      </c>
      <c r="J175" s="4"/>
      <c r="L175" s="18"/>
      <c r="M175">
        <v>2.83</v>
      </c>
      <c r="N175">
        <v>3206.7710000000002</v>
      </c>
      <c r="O175">
        <v>1996</v>
      </c>
      <c r="P175">
        <v>6980</v>
      </c>
      <c r="Q175">
        <v>9076.0110000000004</v>
      </c>
      <c r="R175">
        <v>1747690</v>
      </c>
      <c r="T175" s="4"/>
    </row>
    <row r="176" spans="1:38" x14ac:dyDescent="0.3">
      <c r="A176" s="18"/>
      <c r="B176">
        <v>2.4670000000000001</v>
      </c>
      <c r="C176">
        <v>1324.2629999999999</v>
      </c>
      <c r="D176">
        <v>1034</v>
      </c>
      <c r="E176">
        <v>2077</v>
      </c>
      <c r="F176">
        <v>3266.6190000000001</v>
      </c>
      <c r="G176">
        <v>629025</v>
      </c>
      <c r="J176" s="4"/>
      <c r="L176" s="18"/>
      <c r="M176">
        <v>3.407</v>
      </c>
      <c r="N176">
        <v>3307.163</v>
      </c>
      <c r="O176">
        <v>1997</v>
      </c>
      <c r="P176">
        <v>6285</v>
      </c>
      <c r="Q176">
        <v>11266.527</v>
      </c>
      <c r="R176">
        <v>2169499</v>
      </c>
      <c r="T176" s="4"/>
    </row>
    <row r="177" spans="1:20" x14ac:dyDescent="0.3">
      <c r="A177" s="18"/>
      <c r="B177">
        <v>0.52500000000000002</v>
      </c>
      <c r="C177">
        <v>1913.8019999999999</v>
      </c>
      <c r="D177">
        <v>1034</v>
      </c>
      <c r="E177">
        <v>5213</v>
      </c>
      <c r="F177">
        <v>1003.804</v>
      </c>
      <c r="G177">
        <v>193294</v>
      </c>
      <c r="J177" s="4"/>
      <c r="L177" s="18"/>
      <c r="M177">
        <v>10.199</v>
      </c>
      <c r="N177">
        <v>2981.9740000000002</v>
      </c>
      <c r="O177">
        <v>1994</v>
      </c>
      <c r="P177">
        <v>6677</v>
      </c>
      <c r="Q177">
        <v>30414.163</v>
      </c>
      <c r="R177">
        <v>5856596</v>
      </c>
      <c r="T177" s="4"/>
    </row>
    <row r="178" spans="1:20" x14ac:dyDescent="0.3">
      <c r="A178" s="18"/>
      <c r="B178">
        <v>0.51400000000000001</v>
      </c>
      <c r="C178">
        <v>1392.596</v>
      </c>
      <c r="D178">
        <v>1038</v>
      </c>
      <c r="E178">
        <v>2169</v>
      </c>
      <c r="F178">
        <v>715.96400000000006</v>
      </c>
      <c r="G178">
        <v>137867</v>
      </c>
      <c r="J178" s="4"/>
      <c r="L178" s="18"/>
      <c r="M178">
        <v>1.3759999999999999</v>
      </c>
      <c r="N178">
        <v>3635.7089999999998</v>
      </c>
      <c r="O178">
        <v>1995</v>
      </c>
      <c r="P178">
        <v>14574</v>
      </c>
      <c r="Q178">
        <v>5003.4049999999997</v>
      </c>
      <c r="R178">
        <v>963463</v>
      </c>
      <c r="T178" s="4"/>
    </row>
    <row r="179" spans="1:20" x14ac:dyDescent="0.3">
      <c r="A179" s="18"/>
      <c r="B179">
        <v>0.68</v>
      </c>
      <c r="C179">
        <v>1247.58</v>
      </c>
      <c r="D179">
        <v>1036</v>
      </c>
      <c r="E179">
        <v>1659</v>
      </c>
      <c r="F179">
        <v>848.73199999999997</v>
      </c>
      <c r="G179">
        <v>163433</v>
      </c>
      <c r="J179" s="4"/>
      <c r="L179" s="18"/>
      <c r="M179">
        <v>0.55000000000000004</v>
      </c>
      <c r="N179">
        <v>2923.6790000000001</v>
      </c>
      <c r="O179">
        <v>2020</v>
      </c>
      <c r="P179">
        <v>4550</v>
      </c>
      <c r="Q179">
        <v>1609.4079999999999</v>
      </c>
      <c r="R179">
        <v>309910</v>
      </c>
      <c r="T179" s="4"/>
    </row>
    <row r="180" spans="1:20" x14ac:dyDescent="0.3">
      <c r="A180" s="5"/>
      <c r="J180" s="4"/>
      <c r="L180" s="18">
        <v>77</v>
      </c>
      <c r="M180">
        <v>8.2309999999999999</v>
      </c>
      <c r="N180">
        <v>2919.8159999999998</v>
      </c>
      <c r="O180">
        <v>1994</v>
      </c>
      <c r="P180">
        <v>6134</v>
      </c>
      <c r="Q180">
        <v>24033.411</v>
      </c>
      <c r="R180">
        <v>4627909</v>
      </c>
      <c r="S180">
        <f>SUM(Q180:Q185)</f>
        <v>47822.195</v>
      </c>
      <c r="T180" s="4"/>
    </row>
    <row r="181" spans="1:20" x14ac:dyDescent="0.3">
      <c r="A181" s="5">
        <v>52</v>
      </c>
      <c r="B181">
        <v>55.24</v>
      </c>
      <c r="C181">
        <v>2269.4229999999998</v>
      </c>
      <c r="D181">
        <v>1446</v>
      </c>
      <c r="E181">
        <v>7353</v>
      </c>
      <c r="F181">
        <v>125361.787</v>
      </c>
      <c r="G181">
        <v>24139850</v>
      </c>
      <c r="H181">
        <f>F181</f>
        <v>125361.787</v>
      </c>
      <c r="J181" s="4"/>
      <c r="L181" s="18"/>
      <c r="M181">
        <v>1.3140000000000001</v>
      </c>
      <c r="N181">
        <v>3048.2020000000002</v>
      </c>
      <c r="O181">
        <v>1994</v>
      </c>
      <c r="P181">
        <v>11359</v>
      </c>
      <c r="Q181">
        <v>4004.9290000000001</v>
      </c>
      <c r="R181">
        <v>771195</v>
      </c>
      <c r="T181" s="4"/>
    </row>
    <row r="182" spans="1:20" x14ac:dyDescent="0.3">
      <c r="A182" s="18">
        <v>53</v>
      </c>
      <c r="B182">
        <v>5.2869999999999999</v>
      </c>
      <c r="C182">
        <v>1821.596</v>
      </c>
      <c r="D182">
        <v>1446</v>
      </c>
      <c r="E182">
        <v>3867</v>
      </c>
      <c r="F182">
        <v>9630.0939999999991</v>
      </c>
      <c r="G182">
        <v>1854385</v>
      </c>
      <c r="H182">
        <f>SUM(F182:F183)</f>
        <v>141374.08200000002</v>
      </c>
      <c r="J182" s="4"/>
      <c r="L182" s="18"/>
      <c r="M182">
        <v>1.3029999999999999</v>
      </c>
      <c r="N182">
        <v>2752.6410000000001</v>
      </c>
      <c r="O182">
        <v>1994</v>
      </c>
      <c r="P182">
        <v>5308</v>
      </c>
      <c r="Q182">
        <v>3588.0129999999999</v>
      </c>
      <c r="R182">
        <v>690913</v>
      </c>
      <c r="T182" s="4"/>
    </row>
    <row r="183" spans="1:20" x14ac:dyDescent="0.3">
      <c r="A183" s="18"/>
      <c r="B183">
        <v>62.665999999999997</v>
      </c>
      <c r="C183">
        <v>2102.33</v>
      </c>
      <c r="D183">
        <v>1446</v>
      </c>
      <c r="E183">
        <v>4241</v>
      </c>
      <c r="F183">
        <v>131743.98800000001</v>
      </c>
      <c r="G183">
        <v>25368816</v>
      </c>
      <c r="J183" s="4"/>
      <c r="L183" s="18"/>
      <c r="M183">
        <v>0.81</v>
      </c>
      <c r="N183">
        <v>2798.7440000000001</v>
      </c>
      <c r="O183">
        <v>2001</v>
      </c>
      <c r="P183">
        <v>5806</v>
      </c>
      <c r="Q183">
        <v>2267.3490000000002</v>
      </c>
      <c r="R183">
        <v>436604</v>
      </c>
      <c r="T183" s="4"/>
    </row>
    <row r="184" spans="1:20" x14ac:dyDescent="0.3">
      <c r="A184" s="18">
        <v>54</v>
      </c>
      <c r="B184">
        <v>5.5830000000000002</v>
      </c>
      <c r="C184">
        <v>1899.3219999999999</v>
      </c>
      <c r="D184">
        <v>1449</v>
      </c>
      <c r="E184">
        <v>3215</v>
      </c>
      <c r="F184">
        <v>10603.217000000001</v>
      </c>
      <c r="G184">
        <v>2041771</v>
      </c>
      <c r="H184">
        <f>SUM(F184:F186)</f>
        <v>13333.343000000001</v>
      </c>
      <c r="J184" s="4"/>
      <c r="L184" s="18"/>
      <c r="M184">
        <v>1.5529999999999999</v>
      </c>
      <c r="N184">
        <v>2789.7159999999999</v>
      </c>
      <c r="O184">
        <v>1994</v>
      </c>
      <c r="P184">
        <v>4499</v>
      </c>
      <c r="Q184">
        <v>4331.7340000000004</v>
      </c>
      <c r="R184">
        <v>834125</v>
      </c>
      <c r="T184" s="4"/>
    </row>
    <row r="185" spans="1:20" x14ac:dyDescent="0.3">
      <c r="A185" s="18"/>
      <c r="B185">
        <v>0.76300000000000001</v>
      </c>
      <c r="C185">
        <v>1716.7349999999999</v>
      </c>
      <c r="D185">
        <v>1446</v>
      </c>
      <c r="E185">
        <v>2244</v>
      </c>
      <c r="F185">
        <v>1310.5429999999999</v>
      </c>
      <c r="G185">
        <v>252360</v>
      </c>
      <c r="J185" s="4"/>
      <c r="L185" s="18"/>
      <c r="M185">
        <v>3.266</v>
      </c>
      <c r="N185">
        <v>2937.9430000000002</v>
      </c>
      <c r="O185">
        <v>1994</v>
      </c>
      <c r="P185">
        <v>5122</v>
      </c>
      <c r="Q185">
        <v>9596.759</v>
      </c>
      <c r="R185">
        <v>1847966</v>
      </c>
      <c r="T185" s="4"/>
    </row>
    <row r="186" spans="1:20" x14ac:dyDescent="0.3">
      <c r="A186" s="18"/>
      <c r="B186">
        <v>0.55600000000000005</v>
      </c>
      <c r="C186">
        <v>2554.7379999999998</v>
      </c>
      <c r="D186">
        <v>1454</v>
      </c>
      <c r="E186">
        <v>6371</v>
      </c>
      <c r="F186">
        <v>1419.5830000000001</v>
      </c>
      <c r="G186">
        <v>273357</v>
      </c>
      <c r="J186" s="4"/>
      <c r="L186" s="18">
        <v>78</v>
      </c>
      <c r="M186">
        <v>2.8039999999999998</v>
      </c>
      <c r="N186">
        <v>3137.2869999999998</v>
      </c>
      <c r="O186">
        <v>1996</v>
      </c>
      <c r="P186">
        <v>5915</v>
      </c>
      <c r="Q186">
        <v>8797.8919999999998</v>
      </c>
      <c r="R186">
        <v>1694135</v>
      </c>
      <c r="S186">
        <f>SUM(Q186:Q189)</f>
        <v>18861.573</v>
      </c>
      <c r="T186" s="4"/>
    </row>
    <row r="187" spans="1:20" x14ac:dyDescent="0.3">
      <c r="A187" s="5">
        <v>55</v>
      </c>
      <c r="B187">
        <v>111.23699999999999</v>
      </c>
      <c r="C187">
        <v>2222.0320000000002</v>
      </c>
      <c r="D187">
        <v>1446</v>
      </c>
      <c r="E187">
        <v>8152</v>
      </c>
      <c r="F187">
        <v>247172.59299999999</v>
      </c>
      <c r="G187">
        <v>47595918</v>
      </c>
      <c r="H187">
        <f>F187</f>
        <v>247172.59299999999</v>
      </c>
      <c r="J187" s="4"/>
      <c r="L187" s="18"/>
      <c r="M187">
        <v>1.246</v>
      </c>
      <c r="N187">
        <v>2568.8040000000001</v>
      </c>
      <c r="O187">
        <v>1994</v>
      </c>
      <c r="P187">
        <v>3659</v>
      </c>
      <c r="Q187">
        <v>3201.643</v>
      </c>
      <c r="R187">
        <v>616513</v>
      </c>
      <c r="T187" s="4"/>
    </row>
    <row r="188" spans="1:20" x14ac:dyDescent="0.3">
      <c r="A188" s="18">
        <v>56</v>
      </c>
      <c r="B188">
        <v>15.242000000000001</v>
      </c>
      <c r="C188">
        <v>1928.451</v>
      </c>
      <c r="D188">
        <v>1446</v>
      </c>
      <c r="E188">
        <v>4618</v>
      </c>
      <c r="F188">
        <v>29393.237000000001</v>
      </c>
      <c r="G188">
        <v>5660005</v>
      </c>
      <c r="H188">
        <f>SUM(F188:F189)</f>
        <v>124051.291</v>
      </c>
      <c r="J188" s="4"/>
      <c r="L188" s="18"/>
      <c r="M188">
        <v>1.6359999999999999</v>
      </c>
      <c r="N188">
        <v>2506.0410000000002</v>
      </c>
      <c r="O188">
        <v>1997</v>
      </c>
      <c r="P188">
        <v>3538</v>
      </c>
      <c r="Q188">
        <v>4099.4859999999999</v>
      </c>
      <c r="R188">
        <v>789403</v>
      </c>
      <c r="T188" s="4"/>
    </row>
    <row r="189" spans="1:20" x14ac:dyDescent="0.3">
      <c r="A189" s="18"/>
      <c r="B189">
        <v>45.527999999999999</v>
      </c>
      <c r="C189">
        <v>2079.1030000000001</v>
      </c>
      <c r="D189">
        <v>1446</v>
      </c>
      <c r="E189">
        <v>6227</v>
      </c>
      <c r="F189">
        <v>94658.054000000004</v>
      </c>
      <c r="G189">
        <v>18227494</v>
      </c>
      <c r="J189" s="4"/>
      <c r="L189" s="18"/>
      <c r="M189">
        <v>1.179</v>
      </c>
      <c r="N189">
        <v>2343.4409999999998</v>
      </c>
      <c r="O189">
        <v>1995</v>
      </c>
      <c r="P189">
        <v>3264</v>
      </c>
      <c r="Q189">
        <v>2762.5520000000001</v>
      </c>
      <c r="R189">
        <v>531961</v>
      </c>
      <c r="T189" s="4"/>
    </row>
    <row r="190" spans="1:20" x14ac:dyDescent="0.3">
      <c r="A190" s="18">
        <v>57</v>
      </c>
      <c r="B190">
        <v>3.355</v>
      </c>
      <c r="C190">
        <v>1758.7380000000001</v>
      </c>
      <c r="D190">
        <v>1446</v>
      </c>
      <c r="E190">
        <v>2944</v>
      </c>
      <c r="F190">
        <v>5900.1679999999997</v>
      </c>
      <c r="G190">
        <v>1136145</v>
      </c>
      <c r="H190">
        <f>SUM(F190:F194)</f>
        <v>58953.054999999993</v>
      </c>
      <c r="J190" s="4"/>
      <c r="L190" s="18">
        <v>79</v>
      </c>
      <c r="M190">
        <v>18.829999999999998</v>
      </c>
      <c r="N190">
        <v>3094.326</v>
      </c>
      <c r="O190">
        <v>1994</v>
      </c>
      <c r="P190">
        <v>7426</v>
      </c>
      <c r="Q190">
        <v>58267.243000000002</v>
      </c>
      <c r="R190">
        <v>11220026</v>
      </c>
      <c r="S190">
        <f>SUM(Q190:Q196)</f>
        <v>134094.546</v>
      </c>
      <c r="T190" s="4"/>
    </row>
    <row r="191" spans="1:20" x14ac:dyDescent="0.3">
      <c r="A191" s="18"/>
      <c r="B191">
        <v>2.706</v>
      </c>
      <c r="C191">
        <v>2065.7750000000001</v>
      </c>
      <c r="D191">
        <v>1446</v>
      </c>
      <c r="E191">
        <v>3596</v>
      </c>
      <c r="F191">
        <v>5589.223</v>
      </c>
      <c r="G191">
        <v>1076269</v>
      </c>
      <c r="J191" s="4"/>
      <c r="L191" s="18"/>
      <c r="M191">
        <v>0.878</v>
      </c>
      <c r="N191">
        <v>3127.5920000000001</v>
      </c>
      <c r="O191">
        <v>2000</v>
      </c>
      <c r="P191">
        <v>5332</v>
      </c>
      <c r="Q191">
        <v>2744.9050000000002</v>
      </c>
      <c r="R191">
        <v>528563</v>
      </c>
      <c r="T191" s="4"/>
    </row>
    <row r="192" spans="1:20" x14ac:dyDescent="0.3">
      <c r="A192" s="18"/>
      <c r="B192">
        <v>1.298</v>
      </c>
      <c r="C192">
        <v>1829.184</v>
      </c>
      <c r="D192">
        <v>1446</v>
      </c>
      <c r="E192">
        <v>3130</v>
      </c>
      <c r="F192">
        <v>2374.8049999999998</v>
      </c>
      <c r="G192">
        <v>457296</v>
      </c>
      <c r="J192" s="4"/>
      <c r="L192" s="18"/>
      <c r="M192">
        <v>7.2080000000000002</v>
      </c>
      <c r="N192">
        <v>2806.192</v>
      </c>
      <c r="O192">
        <v>1994</v>
      </c>
      <c r="P192">
        <v>9073</v>
      </c>
      <c r="Q192">
        <v>20227.276000000002</v>
      </c>
      <c r="R192">
        <v>3894994</v>
      </c>
      <c r="T192" s="4"/>
    </row>
    <row r="193" spans="1:20" x14ac:dyDescent="0.3">
      <c r="A193" s="18"/>
      <c r="B193">
        <v>21.443000000000001</v>
      </c>
      <c r="C193">
        <v>1956.4490000000001</v>
      </c>
      <c r="D193">
        <v>1446</v>
      </c>
      <c r="E193">
        <v>12228</v>
      </c>
      <c r="F193">
        <v>41951.17</v>
      </c>
      <c r="G193">
        <v>8078179</v>
      </c>
      <c r="J193" s="4"/>
      <c r="L193" s="18"/>
      <c r="M193">
        <v>1.329</v>
      </c>
      <c r="N193">
        <v>2680.7269999999999</v>
      </c>
      <c r="O193">
        <v>1995</v>
      </c>
      <c r="P193">
        <v>5273</v>
      </c>
      <c r="Q193">
        <v>3563.88</v>
      </c>
      <c r="R193">
        <v>686266</v>
      </c>
      <c r="T193" s="4"/>
    </row>
    <row r="194" spans="1:20" x14ac:dyDescent="0.3">
      <c r="A194" s="18"/>
      <c r="B194">
        <v>1.454</v>
      </c>
      <c r="C194">
        <v>2157.85</v>
      </c>
      <c r="D194">
        <v>1447</v>
      </c>
      <c r="E194">
        <v>8324</v>
      </c>
      <c r="F194">
        <v>3137.6889999999999</v>
      </c>
      <c r="G194">
        <v>604198</v>
      </c>
      <c r="J194" s="4"/>
      <c r="L194" s="18"/>
      <c r="M194">
        <v>12.349</v>
      </c>
      <c r="N194">
        <v>3040.1880000000001</v>
      </c>
      <c r="O194">
        <v>1994</v>
      </c>
      <c r="P194">
        <v>6804</v>
      </c>
      <c r="Q194">
        <v>37544.203000000001</v>
      </c>
      <c r="R194">
        <v>7229567</v>
      </c>
      <c r="T194" s="4"/>
    </row>
    <row r="195" spans="1:20" x14ac:dyDescent="0.3">
      <c r="A195" s="18">
        <v>58</v>
      </c>
      <c r="B195">
        <v>0.88300000000000001</v>
      </c>
      <c r="C195">
        <v>1835.4</v>
      </c>
      <c r="D195">
        <v>1447</v>
      </c>
      <c r="E195">
        <v>3165</v>
      </c>
      <c r="F195">
        <v>1620.355</v>
      </c>
      <c r="G195">
        <v>312018</v>
      </c>
      <c r="H195">
        <f>SUM(F195:F199)</f>
        <v>61210.697</v>
      </c>
      <c r="J195" s="4"/>
      <c r="L195" s="18"/>
      <c r="M195">
        <v>0.94499999999999995</v>
      </c>
      <c r="N195">
        <v>2866.0050000000001</v>
      </c>
      <c r="O195">
        <v>1994</v>
      </c>
      <c r="P195">
        <v>8475</v>
      </c>
      <c r="Q195">
        <v>2708.8130000000001</v>
      </c>
      <c r="R195">
        <v>521613</v>
      </c>
      <c r="T195" s="4"/>
    </row>
    <row r="196" spans="1:20" x14ac:dyDescent="0.3">
      <c r="A196" s="18"/>
      <c r="B196">
        <v>11.202</v>
      </c>
      <c r="C196">
        <v>1789.54</v>
      </c>
      <c r="D196">
        <v>1446</v>
      </c>
      <c r="E196">
        <v>3756</v>
      </c>
      <c r="F196">
        <v>20045.739000000001</v>
      </c>
      <c r="G196">
        <v>3860037</v>
      </c>
      <c r="J196" s="4"/>
      <c r="L196" s="18"/>
      <c r="M196">
        <v>2.706</v>
      </c>
      <c r="N196">
        <v>3340.5259999999998</v>
      </c>
      <c r="O196">
        <v>1998</v>
      </c>
      <c r="P196">
        <v>6648</v>
      </c>
      <c r="Q196">
        <v>9038.2260000000006</v>
      </c>
      <c r="R196">
        <v>1740414</v>
      </c>
      <c r="T196" s="4"/>
    </row>
    <row r="197" spans="1:20" x14ac:dyDescent="0.3">
      <c r="A197" s="18"/>
      <c r="B197">
        <v>13.554</v>
      </c>
      <c r="C197">
        <v>1809.473</v>
      </c>
      <c r="D197">
        <v>1446</v>
      </c>
      <c r="E197">
        <v>2914</v>
      </c>
      <c r="F197">
        <v>24525.798999999999</v>
      </c>
      <c r="G197">
        <v>4722724</v>
      </c>
      <c r="J197" s="4"/>
      <c r="L197" s="18">
        <v>80</v>
      </c>
      <c r="M197">
        <v>3.8220000000000001</v>
      </c>
      <c r="N197">
        <v>3133.261</v>
      </c>
      <c r="O197">
        <v>1995</v>
      </c>
      <c r="P197">
        <v>6628</v>
      </c>
      <c r="Q197">
        <v>11975.812</v>
      </c>
      <c r="R197">
        <v>2306080</v>
      </c>
      <c r="S197">
        <f>SUM(Q197:Q199)</f>
        <v>48221.317999999999</v>
      </c>
      <c r="T197" s="4"/>
    </row>
    <row r="198" spans="1:20" x14ac:dyDescent="0.3">
      <c r="A198" s="18"/>
      <c r="B198">
        <v>1.579</v>
      </c>
      <c r="C198">
        <v>1805.806</v>
      </c>
      <c r="D198">
        <v>1446</v>
      </c>
      <c r="E198">
        <v>2798</v>
      </c>
      <c r="F198">
        <v>2850.8560000000002</v>
      </c>
      <c r="G198">
        <v>548965</v>
      </c>
      <c r="J198" s="4"/>
      <c r="L198" s="18"/>
      <c r="M198">
        <v>6.8810000000000002</v>
      </c>
      <c r="N198">
        <v>2883.5830000000001</v>
      </c>
      <c r="O198">
        <v>1994</v>
      </c>
      <c r="P198">
        <v>4935</v>
      </c>
      <c r="Q198">
        <v>19841.7</v>
      </c>
      <c r="R198">
        <v>3820747</v>
      </c>
      <c r="T198" s="4"/>
    </row>
    <row r="199" spans="1:20" x14ac:dyDescent="0.3">
      <c r="A199" s="18"/>
      <c r="B199">
        <v>6.8449999999999998</v>
      </c>
      <c r="C199">
        <v>1777.7529999999999</v>
      </c>
      <c r="D199">
        <v>1446</v>
      </c>
      <c r="E199">
        <v>3075</v>
      </c>
      <c r="F199">
        <v>12167.948</v>
      </c>
      <c r="G199">
        <v>2343078</v>
      </c>
      <c r="J199" s="4"/>
      <c r="L199" s="18"/>
      <c r="M199">
        <v>5.0579999999999998</v>
      </c>
      <c r="N199">
        <v>3243.0610000000001</v>
      </c>
      <c r="O199">
        <v>1994</v>
      </c>
      <c r="P199">
        <v>5301</v>
      </c>
      <c r="Q199">
        <v>16403.806</v>
      </c>
      <c r="R199">
        <v>3158741</v>
      </c>
      <c r="T199" s="4"/>
    </row>
    <row r="200" spans="1:20" x14ac:dyDescent="0.3">
      <c r="A200" s="18">
        <v>59</v>
      </c>
      <c r="B200">
        <v>8.548</v>
      </c>
      <c r="C200">
        <v>1889.3820000000001</v>
      </c>
      <c r="D200">
        <v>1446</v>
      </c>
      <c r="E200">
        <v>5034</v>
      </c>
      <c r="F200">
        <v>16150.281999999999</v>
      </c>
      <c r="G200">
        <v>3109922</v>
      </c>
      <c r="H200">
        <f>SUM(F200:F203)</f>
        <v>43328.371999999996</v>
      </c>
      <c r="J200" s="4"/>
      <c r="L200" s="18">
        <v>81</v>
      </c>
      <c r="M200">
        <v>20.451000000000001</v>
      </c>
      <c r="N200">
        <v>3831.337</v>
      </c>
      <c r="O200">
        <v>1994</v>
      </c>
      <c r="P200">
        <v>10627</v>
      </c>
      <c r="Q200">
        <v>78353.192999999999</v>
      </c>
      <c r="R200">
        <v>15087806</v>
      </c>
      <c r="S200">
        <f>SUM(Q200:Q201)</f>
        <v>97244.184000000008</v>
      </c>
      <c r="T200" s="4"/>
    </row>
    <row r="201" spans="1:20" x14ac:dyDescent="0.3">
      <c r="A201" s="18"/>
      <c r="B201">
        <v>6.8760000000000003</v>
      </c>
      <c r="C201">
        <v>2514.268</v>
      </c>
      <c r="D201">
        <v>1446</v>
      </c>
      <c r="E201">
        <v>16383</v>
      </c>
      <c r="F201">
        <v>17287.419999999998</v>
      </c>
      <c r="G201">
        <v>3328891</v>
      </c>
      <c r="J201" s="4"/>
      <c r="L201" s="18"/>
      <c r="M201">
        <v>5.5570000000000004</v>
      </c>
      <c r="N201">
        <v>3399.6979999999999</v>
      </c>
      <c r="O201">
        <v>1996</v>
      </c>
      <c r="P201">
        <v>8509</v>
      </c>
      <c r="Q201">
        <v>18890.991000000002</v>
      </c>
      <c r="R201">
        <v>3637677</v>
      </c>
      <c r="T201" s="4"/>
    </row>
    <row r="202" spans="1:20" x14ac:dyDescent="0.3">
      <c r="A202" s="18"/>
      <c r="B202">
        <v>4.2380000000000004</v>
      </c>
      <c r="C202">
        <v>1875.5440000000001</v>
      </c>
      <c r="D202">
        <v>1447</v>
      </c>
      <c r="E202">
        <v>2969</v>
      </c>
      <c r="F202">
        <v>7947.82</v>
      </c>
      <c r="G202">
        <v>1530444</v>
      </c>
      <c r="J202" s="4"/>
      <c r="L202" s="5">
        <v>82</v>
      </c>
      <c r="M202">
        <v>39.768999999999998</v>
      </c>
      <c r="N202">
        <v>3176.4459999999999</v>
      </c>
      <c r="O202">
        <v>1994</v>
      </c>
      <c r="P202">
        <v>9952</v>
      </c>
      <c r="Q202">
        <v>126324.461</v>
      </c>
      <c r="R202">
        <v>24325224</v>
      </c>
      <c r="S202">
        <f>Q202</f>
        <v>126324.461</v>
      </c>
      <c r="T202" s="4"/>
    </row>
    <row r="203" spans="1:20" x14ac:dyDescent="0.3">
      <c r="A203" s="18"/>
      <c r="B203">
        <v>1.0489999999999999</v>
      </c>
      <c r="C203">
        <v>1852.069</v>
      </c>
      <c r="D203">
        <v>1451</v>
      </c>
      <c r="E203">
        <v>2946</v>
      </c>
      <c r="F203">
        <v>1942.85</v>
      </c>
      <c r="G203">
        <v>374118</v>
      </c>
      <c r="J203" s="4"/>
      <c r="L203" s="5"/>
      <c r="T203" s="4"/>
    </row>
    <row r="204" spans="1:20" x14ac:dyDescent="0.3">
      <c r="A204" s="5"/>
      <c r="J204" s="4"/>
      <c r="L204" s="18">
        <v>84</v>
      </c>
      <c r="M204">
        <v>5.3019999999999996</v>
      </c>
      <c r="N204">
        <v>2819.9229999999998</v>
      </c>
      <c r="O204">
        <v>1858</v>
      </c>
      <c r="P204">
        <v>5220</v>
      </c>
      <c r="Q204">
        <v>14951.802</v>
      </c>
      <c r="R204">
        <v>2879141</v>
      </c>
      <c r="S204">
        <f>SUM(Q204:Q205)</f>
        <v>48161</v>
      </c>
      <c r="T204" s="4"/>
    </row>
    <row r="205" spans="1:20" x14ac:dyDescent="0.3">
      <c r="A205" s="18">
        <v>60</v>
      </c>
      <c r="B205">
        <v>29.741</v>
      </c>
      <c r="C205">
        <v>2397.9960000000001</v>
      </c>
      <c r="D205">
        <v>1726</v>
      </c>
      <c r="E205">
        <v>5803</v>
      </c>
      <c r="F205">
        <v>71319.164000000004</v>
      </c>
      <c r="G205">
        <v>13733323</v>
      </c>
      <c r="H205">
        <f>SUM(F205:F207)</f>
        <v>95793.531000000003</v>
      </c>
      <c r="J205" s="4"/>
      <c r="L205" s="18"/>
      <c r="M205">
        <v>11.721</v>
      </c>
      <c r="N205">
        <v>2833.3240000000001</v>
      </c>
      <c r="O205">
        <v>1856</v>
      </c>
      <c r="P205">
        <v>5382</v>
      </c>
      <c r="Q205">
        <v>33209.197999999997</v>
      </c>
      <c r="R205">
        <v>6394812</v>
      </c>
      <c r="T205" s="4"/>
    </row>
    <row r="206" spans="1:20" x14ac:dyDescent="0.3">
      <c r="A206" s="18"/>
      <c r="B206">
        <v>5.8940000000000001</v>
      </c>
      <c r="C206">
        <v>2348.7809999999999</v>
      </c>
      <c r="D206">
        <v>1726</v>
      </c>
      <c r="E206">
        <v>4755</v>
      </c>
      <c r="F206">
        <v>13844.234</v>
      </c>
      <c r="G206">
        <v>2665866</v>
      </c>
      <c r="J206" s="4"/>
      <c r="L206" s="5">
        <v>85</v>
      </c>
      <c r="M206">
        <v>59.414999999999999</v>
      </c>
      <c r="N206">
        <v>2981.3829999999998</v>
      </c>
      <c r="O206">
        <v>1856</v>
      </c>
      <c r="P206">
        <v>9922</v>
      </c>
      <c r="Q206">
        <v>177138.261</v>
      </c>
      <c r="R206">
        <v>34110004</v>
      </c>
      <c r="S206">
        <f>Q206</f>
        <v>177138.261</v>
      </c>
      <c r="T206" s="4"/>
    </row>
    <row r="207" spans="1:20" x14ac:dyDescent="0.3">
      <c r="A207" s="18"/>
      <c r="B207">
        <v>4.5129999999999999</v>
      </c>
      <c r="C207">
        <v>2355.5279999999998</v>
      </c>
      <c r="D207">
        <v>1726</v>
      </c>
      <c r="E207">
        <v>5297</v>
      </c>
      <c r="F207">
        <v>10630.133</v>
      </c>
      <c r="G207">
        <v>2046954</v>
      </c>
      <c r="J207" s="4"/>
      <c r="L207" s="18">
        <v>86</v>
      </c>
      <c r="M207">
        <v>10.577999999999999</v>
      </c>
      <c r="N207">
        <v>2394.17</v>
      </c>
      <c r="O207">
        <v>1856</v>
      </c>
      <c r="P207">
        <v>3824</v>
      </c>
      <c r="Q207">
        <v>25326.582999999999</v>
      </c>
      <c r="R207">
        <v>4876924</v>
      </c>
      <c r="S207">
        <f>SUM(Q207:Q209)</f>
        <v>88937.293999999994</v>
      </c>
      <c r="T207" s="4"/>
    </row>
    <row r="208" spans="1:20" x14ac:dyDescent="0.3">
      <c r="A208" s="5">
        <v>61</v>
      </c>
      <c r="B208">
        <v>66.606999999999999</v>
      </c>
      <c r="C208">
        <v>2616.2040000000002</v>
      </c>
      <c r="D208">
        <v>1726</v>
      </c>
      <c r="E208">
        <v>7599</v>
      </c>
      <c r="F208">
        <v>174258.29800000001</v>
      </c>
      <c r="G208">
        <v>33555434</v>
      </c>
      <c r="H208">
        <f>F208</f>
        <v>174258.29800000001</v>
      </c>
      <c r="J208" s="4"/>
      <c r="L208" s="18"/>
      <c r="M208">
        <v>10.76</v>
      </c>
      <c r="N208">
        <v>2315.2849999999999</v>
      </c>
      <c r="O208">
        <v>1856</v>
      </c>
      <c r="P208">
        <v>5385</v>
      </c>
      <c r="Q208">
        <v>24912.933000000001</v>
      </c>
      <c r="R208">
        <v>4797271</v>
      </c>
      <c r="T208" s="4"/>
    </row>
    <row r="209" spans="1:20" x14ac:dyDescent="0.3">
      <c r="A209" s="5">
        <v>62</v>
      </c>
      <c r="B209">
        <v>48.997</v>
      </c>
      <c r="C209">
        <v>2546.306</v>
      </c>
      <c r="D209">
        <v>1726</v>
      </c>
      <c r="E209">
        <v>16383</v>
      </c>
      <c r="F209">
        <v>124762.217</v>
      </c>
      <c r="G209">
        <v>24024396</v>
      </c>
      <c r="H209">
        <f>F209</f>
        <v>124762.217</v>
      </c>
      <c r="J209" s="4"/>
      <c r="L209" s="18"/>
      <c r="M209">
        <v>17.158000000000001</v>
      </c>
      <c r="N209">
        <v>2255.357</v>
      </c>
      <c r="O209">
        <v>1856</v>
      </c>
      <c r="P209">
        <v>4057</v>
      </c>
      <c r="Q209">
        <v>38697.777999999998</v>
      </c>
      <c r="R209">
        <v>7451701</v>
      </c>
      <c r="T209" s="4"/>
    </row>
    <row r="210" spans="1:20" x14ac:dyDescent="0.3">
      <c r="A210" s="18">
        <v>63</v>
      </c>
      <c r="B210">
        <v>1.3089999999999999</v>
      </c>
      <c r="C210">
        <v>2396.4920000000002</v>
      </c>
      <c r="D210">
        <v>1728</v>
      </c>
      <c r="E210">
        <v>3932</v>
      </c>
      <c r="F210">
        <v>3136.2240000000002</v>
      </c>
      <c r="G210">
        <v>603916</v>
      </c>
      <c r="H210">
        <f>SUM(F210:F214)</f>
        <v>31763.269</v>
      </c>
      <c r="J210" s="4"/>
      <c r="L210" s="18">
        <v>87</v>
      </c>
      <c r="M210">
        <v>12.353999999999999</v>
      </c>
      <c r="N210">
        <v>2490.6390000000001</v>
      </c>
      <c r="O210">
        <v>1856</v>
      </c>
      <c r="P210">
        <v>4627</v>
      </c>
      <c r="Q210">
        <v>30770.595000000001</v>
      </c>
      <c r="R210">
        <v>5925231</v>
      </c>
      <c r="S210">
        <f>SUM(Q210:Q211)</f>
        <v>33508.599000000002</v>
      </c>
      <c r="T210" s="4"/>
    </row>
    <row r="211" spans="1:20" x14ac:dyDescent="0.3">
      <c r="A211" s="18"/>
      <c r="B211">
        <v>6.891</v>
      </c>
      <c r="C211">
        <v>2339.6959999999999</v>
      </c>
      <c r="D211">
        <v>1726</v>
      </c>
      <c r="E211">
        <v>7234</v>
      </c>
      <c r="F211">
        <v>16123.558000000001</v>
      </c>
      <c r="G211">
        <v>3104776</v>
      </c>
      <c r="J211" s="4"/>
      <c r="L211" s="18"/>
      <c r="M211">
        <v>1.1579999999999999</v>
      </c>
      <c r="N211">
        <v>2364.2779999999998</v>
      </c>
      <c r="O211">
        <v>1857</v>
      </c>
      <c r="P211">
        <v>3983</v>
      </c>
      <c r="Q211">
        <v>2738.0039999999999</v>
      </c>
      <c r="R211">
        <v>527234</v>
      </c>
      <c r="T211" s="4"/>
    </row>
    <row r="212" spans="1:20" x14ac:dyDescent="0.3">
      <c r="A212" s="18"/>
      <c r="B212">
        <v>2.6539999999999999</v>
      </c>
      <c r="C212">
        <v>2258.0529999999999</v>
      </c>
      <c r="D212">
        <v>1728</v>
      </c>
      <c r="E212">
        <v>3555</v>
      </c>
      <c r="F212">
        <v>5992.19</v>
      </c>
      <c r="G212">
        <v>1153865</v>
      </c>
      <c r="J212" s="4"/>
      <c r="L212" s="18">
        <v>88</v>
      </c>
      <c r="M212">
        <v>2.7839999999999998</v>
      </c>
      <c r="N212">
        <v>2306.2370000000001</v>
      </c>
      <c r="O212">
        <v>1856</v>
      </c>
      <c r="P212">
        <v>3804</v>
      </c>
      <c r="Q212">
        <v>6419.4719999999998</v>
      </c>
      <c r="R212">
        <v>1236143</v>
      </c>
      <c r="S212">
        <f>SUM(Q212:Q214)</f>
        <v>32821.919000000002</v>
      </c>
      <c r="T212" s="4"/>
    </row>
    <row r="213" spans="1:20" x14ac:dyDescent="0.3">
      <c r="A213" s="18"/>
      <c r="B213">
        <v>1.085</v>
      </c>
      <c r="C213">
        <v>2363.373</v>
      </c>
      <c r="D213">
        <v>1726</v>
      </c>
      <c r="E213">
        <v>4758</v>
      </c>
      <c r="F213">
        <v>2565.1289999999999</v>
      </c>
      <c r="G213">
        <v>493945</v>
      </c>
      <c r="J213" s="4"/>
      <c r="L213" s="18"/>
      <c r="M213">
        <v>2.077</v>
      </c>
      <c r="N213">
        <v>2341.1930000000002</v>
      </c>
      <c r="O213">
        <v>1857</v>
      </c>
      <c r="P213">
        <v>6196</v>
      </c>
      <c r="Q213">
        <v>4863.2629999999999</v>
      </c>
      <c r="R213">
        <v>936477</v>
      </c>
      <c r="T213" s="4"/>
    </row>
    <row r="214" spans="1:20" x14ac:dyDescent="0.3">
      <c r="A214" s="18"/>
      <c r="B214">
        <v>1.7190000000000001</v>
      </c>
      <c r="C214">
        <v>2295.71</v>
      </c>
      <c r="D214">
        <v>1731</v>
      </c>
      <c r="E214">
        <v>3656</v>
      </c>
      <c r="F214">
        <v>3946.1680000000001</v>
      </c>
      <c r="G214">
        <v>759880</v>
      </c>
      <c r="J214" s="4"/>
      <c r="L214" s="18"/>
      <c r="M214">
        <v>9.1140000000000008</v>
      </c>
      <c r="N214">
        <v>2363.3150000000001</v>
      </c>
      <c r="O214">
        <v>1857</v>
      </c>
      <c r="P214">
        <v>3844</v>
      </c>
      <c r="Q214">
        <v>21539.184000000001</v>
      </c>
      <c r="R214">
        <v>4147617</v>
      </c>
      <c r="T214" s="4"/>
    </row>
    <row r="215" spans="1:20" x14ac:dyDescent="0.3">
      <c r="A215" s="18">
        <v>64</v>
      </c>
      <c r="B215">
        <v>16.492999999999999</v>
      </c>
      <c r="C215">
        <v>2441.7829999999999</v>
      </c>
      <c r="D215">
        <v>1726</v>
      </c>
      <c r="E215">
        <v>6385</v>
      </c>
      <c r="F215">
        <v>40273.383999999998</v>
      </c>
      <c r="G215">
        <v>7755102</v>
      </c>
      <c r="H215">
        <f>SUM(F215:F220)</f>
        <v>70771.758000000016</v>
      </c>
      <c r="J215" s="4"/>
      <c r="L215" s="18">
        <v>89</v>
      </c>
      <c r="M215">
        <v>29.803000000000001</v>
      </c>
      <c r="N215">
        <v>2730.3040000000001</v>
      </c>
      <c r="O215">
        <v>1856</v>
      </c>
      <c r="P215">
        <v>5393</v>
      </c>
      <c r="Q215">
        <v>81372.53</v>
      </c>
      <c r="R215">
        <v>15669214</v>
      </c>
      <c r="S215">
        <f>SUM(Q215:Q218)</f>
        <v>166793.04499999998</v>
      </c>
      <c r="T215" s="4"/>
    </row>
    <row r="216" spans="1:20" x14ac:dyDescent="0.3">
      <c r="A216" s="18"/>
      <c r="B216">
        <v>2.02</v>
      </c>
      <c r="C216">
        <v>2793.29</v>
      </c>
      <c r="D216">
        <v>1728</v>
      </c>
      <c r="E216">
        <v>12519</v>
      </c>
      <c r="F216">
        <v>5642.8209999999999</v>
      </c>
      <c r="G216">
        <v>1086590</v>
      </c>
      <c r="J216" s="4"/>
      <c r="L216" s="18"/>
      <c r="M216">
        <v>28.199000000000002</v>
      </c>
      <c r="N216">
        <v>2847.5369999999998</v>
      </c>
      <c r="O216">
        <v>1856</v>
      </c>
      <c r="P216">
        <v>6029</v>
      </c>
      <c r="Q216">
        <v>80297.101999999999</v>
      </c>
      <c r="R216">
        <v>15462128</v>
      </c>
      <c r="T216" s="4"/>
    </row>
    <row r="217" spans="1:20" x14ac:dyDescent="0.3">
      <c r="A217" s="18"/>
      <c r="B217">
        <v>6.2009999999999996</v>
      </c>
      <c r="C217">
        <v>2569.2739999999999</v>
      </c>
      <c r="D217">
        <v>1726</v>
      </c>
      <c r="E217">
        <v>4920</v>
      </c>
      <c r="F217">
        <v>15931.084000000001</v>
      </c>
      <c r="G217">
        <v>3067713</v>
      </c>
      <c r="J217" s="4"/>
      <c r="L217" s="18"/>
      <c r="M217">
        <v>1.085</v>
      </c>
      <c r="N217">
        <v>2532.201</v>
      </c>
      <c r="O217">
        <v>1867</v>
      </c>
      <c r="P217">
        <v>4130</v>
      </c>
      <c r="Q217">
        <v>2748.3690000000001</v>
      </c>
      <c r="R217">
        <v>529230</v>
      </c>
      <c r="T217" s="4"/>
    </row>
    <row r="218" spans="1:20" x14ac:dyDescent="0.3">
      <c r="A218" s="18"/>
      <c r="B218">
        <v>1.5580000000000001</v>
      </c>
      <c r="C218">
        <v>2444.6370000000002</v>
      </c>
      <c r="D218">
        <v>1726</v>
      </c>
      <c r="E218">
        <v>4921</v>
      </c>
      <c r="F218">
        <v>3808.607</v>
      </c>
      <c r="G218">
        <v>733391</v>
      </c>
      <c r="J218" s="4"/>
      <c r="L218" s="18"/>
      <c r="M218">
        <v>0.92400000000000004</v>
      </c>
      <c r="N218">
        <v>2569.337</v>
      </c>
      <c r="O218">
        <v>1856</v>
      </c>
      <c r="P218">
        <v>4542</v>
      </c>
      <c r="Q218">
        <v>2375.0439999999999</v>
      </c>
      <c r="R218">
        <v>457342</v>
      </c>
      <c r="T218" s="4"/>
    </row>
    <row r="219" spans="1:20" x14ac:dyDescent="0.3">
      <c r="A219" s="18"/>
      <c r="B219">
        <v>0.71699999999999997</v>
      </c>
      <c r="C219">
        <v>2324.92</v>
      </c>
      <c r="D219">
        <v>1728</v>
      </c>
      <c r="E219">
        <v>3681</v>
      </c>
      <c r="F219">
        <v>1666.164</v>
      </c>
      <c r="G219">
        <v>320839</v>
      </c>
      <c r="J219" s="4"/>
      <c r="L219" s="18">
        <v>90</v>
      </c>
      <c r="M219">
        <v>7.141</v>
      </c>
      <c r="N219">
        <v>2594.6790000000001</v>
      </c>
      <c r="O219">
        <v>1857</v>
      </c>
      <c r="P219">
        <v>4187</v>
      </c>
      <c r="Q219">
        <v>18527.507000000001</v>
      </c>
      <c r="R219">
        <v>3567684</v>
      </c>
      <c r="S219">
        <f>SUM(Q219:Q220)</f>
        <v>42001.398000000001</v>
      </c>
      <c r="T219" s="4"/>
    </row>
    <row r="220" spans="1:20" x14ac:dyDescent="0.3">
      <c r="A220" s="18"/>
      <c r="B220">
        <v>1.49</v>
      </c>
      <c r="C220">
        <v>2314.5610000000001</v>
      </c>
      <c r="D220">
        <v>1726</v>
      </c>
      <c r="E220">
        <v>3821</v>
      </c>
      <c r="F220">
        <v>3449.6979999999999</v>
      </c>
      <c r="G220">
        <v>664279</v>
      </c>
      <c r="J220" s="4"/>
      <c r="L220" s="18"/>
      <c r="M220">
        <v>9.9659999999999993</v>
      </c>
      <c r="N220">
        <v>2355.48</v>
      </c>
      <c r="O220">
        <v>1856</v>
      </c>
      <c r="P220">
        <v>3715</v>
      </c>
      <c r="Q220">
        <v>23473.891</v>
      </c>
      <c r="R220">
        <v>4520167</v>
      </c>
      <c r="T220" s="4"/>
    </row>
    <row r="221" spans="1:20" x14ac:dyDescent="0.3">
      <c r="A221" s="18">
        <v>65</v>
      </c>
      <c r="B221">
        <v>1.802</v>
      </c>
      <c r="C221">
        <v>2341.8389999999999</v>
      </c>
      <c r="D221">
        <v>1726</v>
      </c>
      <c r="E221">
        <v>4069</v>
      </c>
      <c r="F221">
        <v>4220.0450000000001</v>
      </c>
      <c r="G221">
        <v>812618</v>
      </c>
      <c r="H221">
        <f>SUM(F221:F223)</f>
        <v>31105.325000000001</v>
      </c>
      <c r="J221" s="4"/>
      <c r="L221" s="18">
        <v>91</v>
      </c>
      <c r="M221">
        <v>11.247999999999999</v>
      </c>
      <c r="N221">
        <v>2704.7049999999999</v>
      </c>
      <c r="O221">
        <v>1856</v>
      </c>
      <c r="P221">
        <v>6479</v>
      </c>
      <c r="Q221">
        <v>30423.48</v>
      </c>
      <c r="R221">
        <v>5858390</v>
      </c>
      <c r="S221">
        <f>SUM(Q221:Q224)</f>
        <v>49219.394999999997</v>
      </c>
      <c r="T221" s="4"/>
    </row>
    <row r="222" spans="1:20" x14ac:dyDescent="0.3">
      <c r="A222" s="18"/>
      <c r="B222">
        <v>8.8339999999999996</v>
      </c>
      <c r="C222">
        <v>2525.2460000000001</v>
      </c>
      <c r="D222">
        <v>1726</v>
      </c>
      <c r="E222">
        <v>4676</v>
      </c>
      <c r="F222">
        <v>22306.871999999999</v>
      </c>
      <c r="G222">
        <v>4295444</v>
      </c>
      <c r="J222" s="4"/>
      <c r="L222" s="18"/>
      <c r="M222">
        <v>2.181</v>
      </c>
      <c r="N222">
        <v>2777</v>
      </c>
      <c r="O222">
        <v>1857</v>
      </c>
      <c r="P222">
        <v>5491</v>
      </c>
      <c r="Q222">
        <v>6056.9750000000004</v>
      </c>
      <c r="R222">
        <v>1166340</v>
      </c>
      <c r="T222" s="4"/>
    </row>
    <row r="223" spans="1:20" x14ac:dyDescent="0.3">
      <c r="A223" s="18"/>
      <c r="B223">
        <v>1.984</v>
      </c>
      <c r="C223">
        <v>2307.9189999999999</v>
      </c>
      <c r="D223">
        <v>1726</v>
      </c>
      <c r="E223">
        <v>3497</v>
      </c>
      <c r="F223">
        <v>4578.4080000000004</v>
      </c>
      <c r="G223">
        <v>881625</v>
      </c>
      <c r="J223" s="4"/>
      <c r="L223" s="18"/>
      <c r="M223">
        <v>4.1289999999999996</v>
      </c>
      <c r="N223">
        <v>2772.5839999999998</v>
      </c>
      <c r="O223">
        <v>1856</v>
      </c>
      <c r="P223">
        <v>4983</v>
      </c>
      <c r="Q223">
        <v>11446.754999999999</v>
      </c>
      <c r="R223">
        <v>2204204</v>
      </c>
      <c r="T223" s="4"/>
    </row>
    <row r="224" spans="1:20" x14ac:dyDescent="0.3">
      <c r="A224" s="5"/>
      <c r="J224" s="4"/>
      <c r="L224" s="18"/>
      <c r="M224">
        <v>0.52500000000000002</v>
      </c>
      <c r="N224">
        <v>2463.614</v>
      </c>
      <c r="O224">
        <v>1865</v>
      </c>
      <c r="P224">
        <v>3927</v>
      </c>
      <c r="Q224">
        <v>1292.1849999999999</v>
      </c>
      <c r="R224">
        <v>248825</v>
      </c>
      <c r="T224" s="4"/>
    </row>
    <row r="225" spans="1:20" x14ac:dyDescent="0.3">
      <c r="A225" s="18">
        <v>66</v>
      </c>
      <c r="B225">
        <v>5.468</v>
      </c>
      <c r="C225">
        <v>2501.8870000000002</v>
      </c>
      <c r="D225">
        <v>1740</v>
      </c>
      <c r="E225">
        <v>16332</v>
      </c>
      <c r="F225">
        <v>13681.278</v>
      </c>
      <c r="G225">
        <v>2634487</v>
      </c>
      <c r="H225">
        <f>SUM(F225:F229)</f>
        <v>68940.792000000001</v>
      </c>
      <c r="J225" s="4"/>
      <c r="L225" s="18">
        <v>92</v>
      </c>
      <c r="M225">
        <v>2.7469999999999999</v>
      </c>
      <c r="N225">
        <v>2180.1529999999998</v>
      </c>
      <c r="O225">
        <v>1856</v>
      </c>
      <c r="P225">
        <v>3209</v>
      </c>
      <c r="Q225">
        <v>5989.2610000000004</v>
      </c>
      <c r="R225">
        <v>1153301</v>
      </c>
      <c r="S225">
        <f>SUM(Q225:Q227)</f>
        <v>45498.998000000007</v>
      </c>
      <c r="T225" s="4"/>
    </row>
    <row r="226" spans="1:20" x14ac:dyDescent="0.3">
      <c r="A226" s="18"/>
      <c r="B226">
        <v>3.9569999999999999</v>
      </c>
      <c r="C226">
        <v>2448.4290000000001</v>
      </c>
      <c r="D226">
        <v>1741</v>
      </c>
      <c r="E226">
        <v>4388</v>
      </c>
      <c r="F226">
        <v>9688.8700000000008</v>
      </c>
      <c r="G226">
        <v>1865703</v>
      </c>
      <c r="J226" s="4"/>
      <c r="L226" s="18"/>
      <c r="M226">
        <v>11.098000000000001</v>
      </c>
      <c r="N226">
        <v>2493.616</v>
      </c>
      <c r="O226">
        <v>1857</v>
      </c>
      <c r="P226">
        <v>6481</v>
      </c>
      <c r="Q226">
        <v>27673.537</v>
      </c>
      <c r="R226">
        <v>5328857</v>
      </c>
      <c r="T226" s="4"/>
    </row>
    <row r="227" spans="1:20" x14ac:dyDescent="0.3">
      <c r="A227" s="18"/>
      <c r="B227">
        <v>1.1220000000000001</v>
      </c>
      <c r="C227">
        <v>2118.37</v>
      </c>
      <c r="D227">
        <v>1741</v>
      </c>
      <c r="E227">
        <v>2989</v>
      </c>
      <c r="F227">
        <v>2376.2179999999998</v>
      </c>
      <c r="G227">
        <v>457568</v>
      </c>
      <c r="J227" s="4"/>
      <c r="L227" s="18"/>
      <c r="M227">
        <v>5.2919999999999998</v>
      </c>
      <c r="N227">
        <v>2236.6990000000001</v>
      </c>
      <c r="O227">
        <v>1860</v>
      </c>
      <c r="P227">
        <v>3640</v>
      </c>
      <c r="Q227">
        <v>11836.2</v>
      </c>
      <c r="R227">
        <v>2279196</v>
      </c>
      <c r="T227" s="4"/>
    </row>
    <row r="228" spans="1:20" x14ac:dyDescent="0.3">
      <c r="A228" s="18"/>
      <c r="B228">
        <v>1.407</v>
      </c>
      <c r="C228">
        <v>2124.2179999999998</v>
      </c>
      <c r="D228">
        <v>1741</v>
      </c>
      <c r="E228">
        <v>3236</v>
      </c>
      <c r="F228">
        <v>2989.5030000000002</v>
      </c>
      <c r="G228">
        <v>575663</v>
      </c>
      <c r="J228" s="4"/>
      <c r="L228" s="5"/>
      <c r="T228" s="4"/>
    </row>
    <row r="229" spans="1:20" x14ac:dyDescent="0.3">
      <c r="A229" s="18"/>
      <c r="B229">
        <v>17.905999999999999</v>
      </c>
      <c r="C229">
        <v>2245.3359999999998</v>
      </c>
      <c r="D229">
        <v>1740</v>
      </c>
      <c r="E229">
        <v>4599</v>
      </c>
      <c r="F229">
        <v>40204.923000000003</v>
      </c>
      <c r="G229">
        <v>7741919</v>
      </c>
      <c r="J229" s="4"/>
      <c r="L229" s="18">
        <v>93</v>
      </c>
      <c r="M229">
        <v>8.73</v>
      </c>
      <c r="N229">
        <v>3571.1170000000002</v>
      </c>
      <c r="O229">
        <v>2186</v>
      </c>
      <c r="P229">
        <v>7087</v>
      </c>
      <c r="Q229">
        <v>31174.71</v>
      </c>
      <c r="R229">
        <v>6003048</v>
      </c>
      <c r="S229">
        <f>SUM(Q229:Q230)</f>
        <v>120760.35800000001</v>
      </c>
      <c r="T229" s="4"/>
    </row>
    <row r="230" spans="1:20" x14ac:dyDescent="0.3">
      <c r="A230" s="18">
        <v>67</v>
      </c>
      <c r="B230">
        <v>19.241</v>
      </c>
      <c r="C230">
        <v>2569.0880000000002</v>
      </c>
      <c r="D230">
        <v>1740</v>
      </c>
      <c r="E230">
        <v>5620</v>
      </c>
      <c r="F230">
        <v>49430.817999999999</v>
      </c>
      <c r="G230">
        <v>9518471</v>
      </c>
      <c r="H230">
        <f>SUM(F230:F231)</f>
        <v>65644.576000000001</v>
      </c>
      <c r="J230" s="4"/>
      <c r="L230" s="18"/>
      <c r="M230">
        <v>26.396999999999998</v>
      </c>
      <c r="N230">
        <v>3393.8119999999999</v>
      </c>
      <c r="O230">
        <v>2186</v>
      </c>
      <c r="P230">
        <v>7658</v>
      </c>
      <c r="Q230">
        <v>89585.648000000001</v>
      </c>
      <c r="R230">
        <v>17250744</v>
      </c>
      <c r="T230" s="4"/>
    </row>
    <row r="231" spans="1:20" x14ac:dyDescent="0.3">
      <c r="A231" s="18"/>
      <c r="B231">
        <v>6.2729999999999997</v>
      </c>
      <c r="C231">
        <v>2584.5569999999998</v>
      </c>
      <c r="D231">
        <v>1740</v>
      </c>
      <c r="E231">
        <v>4641</v>
      </c>
      <c r="F231">
        <v>16213.758</v>
      </c>
      <c r="G231">
        <v>3122145</v>
      </c>
      <c r="J231" s="4"/>
      <c r="L231" s="5">
        <v>94</v>
      </c>
      <c r="M231">
        <v>43.497999999999998</v>
      </c>
      <c r="N231">
        <v>3850.8719999999998</v>
      </c>
      <c r="O231">
        <v>2186</v>
      </c>
      <c r="P231">
        <v>7089</v>
      </c>
      <c r="Q231">
        <v>167504.46</v>
      </c>
      <c r="R231">
        <v>32254905</v>
      </c>
      <c r="S231">
        <f>Q231</f>
        <v>167504.46</v>
      </c>
      <c r="T231" s="4"/>
    </row>
    <row r="232" spans="1:20" x14ac:dyDescent="0.3">
      <c r="A232" s="18">
        <v>68</v>
      </c>
      <c r="B232">
        <v>32.109000000000002</v>
      </c>
      <c r="C232">
        <v>2817.2510000000002</v>
      </c>
      <c r="D232">
        <v>1740</v>
      </c>
      <c r="E232">
        <v>7361</v>
      </c>
      <c r="F232">
        <v>90459.752999999997</v>
      </c>
      <c r="G232">
        <v>17419063</v>
      </c>
      <c r="H232">
        <f>SUM(F232:F233)</f>
        <v>192718.25199999998</v>
      </c>
      <c r="J232" s="4"/>
      <c r="L232" s="5">
        <v>95</v>
      </c>
      <c r="M232">
        <v>9.9290000000000003</v>
      </c>
      <c r="N232">
        <v>2971.723</v>
      </c>
      <c r="O232">
        <v>2186</v>
      </c>
      <c r="P232">
        <v>5220</v>
      </c>
      <c r="Q232">
        <v>29507.123</v>
      </c>
      <c r="R232">
        <v>5681935</v>
      </c>
      <c r="S232">
        <f>Q232</f>
        <v>29507.123</v>
      </c>
      <c r="T232" s="4"/>
    </row>
    <row r="233" spans="1:20" x14ac:dyDescent="0.3">
      <c r="A233" s="18"/>
      <c r="B233">
        <v>39.363999999999997</v>
      </c>
      <c r="C233">
        <v>2597.7629999999999</v>
      </c>
      <c r="D233">
        <v>1740</v>
      </c>
      <c r="E233">
        <v>8089</v>
      </c>
      <c r="F233">
        <v>102258.499</v>
      </c>
      <c r="G233">
        <v>19691047</v>
      </c>
      <c r="J233" s="4"/>
      <c r="L233" s="18">
        <v>96</v>
      </c>
      <c r="M233">
        <v>6.258</v>
      </c>
      <c r="N233">
        <v>3214.2649999999999</v>
      </c>
      <c r="O233">
        <v>2186</v>
      </c>
      <c r="P233">
        <v>5785</v>
      </c>
      <c r="Q233">
        <v>20114.039000000001</v>
      </c>
      <c r="R233">
        <v>3873189</v>
      </c>
      <c r="S233">
        <f>SUM(Q233:Q237)</f>
        <v>127506.63399999999</v>
      </c>
      <c r="T233" s="4"/>
    </row>
    <row r="234" spans="1:20" x14ac:dyDescent="0.3">
      <c r="A234" s="18">
        <v>69</v>
      </c>
      <c r="B234">
        <v>8.4540000000000006</v>
      </c>
      <c r="C234">
        <v>2296.0839999999998</v>
      </c>
      <c r="D234">
        <v>1741</v>
      </c>
      <c r="E234">
        <v>5121</v>
      </c>
      <c r="F234">
        <v>19412.108</v>
      </c>
      <c r="G234">
        <v>3738024</v>
      </c>
      <c r="H234">
        <f>SUM(F234:F236)</f>
        <v>22957.360000000001</v>
      </c>
      <c r="J234" s="4"/>
      <c r="L234" s="18"/>
      <c r="M234">
        <v>22.995000000000001</v>
      </c>
      <c r="N234">
        <v>3122.53</v>
      </c>
      <c r="O234">
        <v>2186</v>
      </c>
      <c r="P234">
        <v>6029</v>
      </c>
      <c r="Q234">
        <v>71803.361999999994</v>
      </c>
      <c r="R234">
        <v>13826561</v>
      </c>
      <c r="T234" s="4"/>
    </row>
    <row r="235" spans="1:20" x14ac:dyDescent="0.3">
      <c r="A235" s="18"/>
      <c r="B235">
        <v>1.002</v>
      </c>
      <c r="C235">
        <v>2156.1610000000001</v>
      </c>
      <c r="D235">
        <v>1742</v>
      </c>
      <c r="E235">
        <v>3066</v>
      </c>
      <c r="F235">
        <v>2161.0709999999999</v>
      </c>
      <c r="G235">
        <v>416139</v>
      </c>
      <c r="J235" s="4"/>
      <c r="L235" s="18"/>
      <c r="M235">
        <v>1.4279999999999999</v>
      </c>
      <c r="N235">
        <v>2688.8249999999998</v>
      </c>
      <c r="O235">
        <v>2191</v>
      </c>
      <c r="P235">
        <v>4049</v>
      </c>
      <c r="Q235">
        <v>3839.953</v>
      </c>
      <c r="R235">
        <v>739427</v>
      </c>
      <c r="T235" s="4"/>
    </row>
    <row r="236" spans="1:20" x14ac:dyDescent="0.3">
      <c r="A236" s="18"/>
      <c r="B236">
        <v>0.66500000000000004</v>
      </c>
      <c r="C236">
        <v>2082.3440000000001</v>
      </c>
      <c r="D236">
        <v>1744</v>
      </c>
      <c r="E236">
        <v>3221</v>
      </c>
      <c r="F236">
        <v>1384.181</v>
      </c>
      <c r="G236">
        <v>266540</v>
      </c>
      <c r="J236" s="4"/>
      <c r="L236" s="18"/>
      <c r="M236">
        <v>3.282</v>
      </c>
      <c r="N236">
        <v>2869.123</v>
      </c>
      <c r="O236">
        <v>2187</v>
      </c>
      <c r="P236">
        <v>4720</v>
      </c>
      <c r="Q236">
        <v>9416.6610000000001</v>
      </c>
      <c r="R236">
        <v>1813286</v>
      </c>
      <c r="T236" s="4"/>
    </row>
    <row r="237" spans="1:20" x14ac:dyDescent="0.3">
      <c r="A237" s="18">
        <v>70</v>
      </c>
      <c r="B237">
        <v>1.994</v>
      </c>
      <c r="C237">
        <v>2620.4349999999999</v>
      </c>
      <c r="D237">
        <v>1741</v>
      </c>
      <c r="E237">
        <v>4879</v>
      </c>
      <c r="F237">
        <v>5225.5879999999997</v>
      </c>
      <c r="G237">
        <v>1006247</v>
      </c>
      <c r="H237">
        <f>SUM(F237:F239)</f>
        <v>33200.884000000005</v>
      </c>
      <c r="J237" s="4"/>
      <c r="L237" s="18"/>
      <c r="M237">
        <v>7.4729999999999999</v>
      </c>
      <c r="N237">
        <v>2988.4659999999999</v>
      </c>
      <c r="O237">
        <v>2187</v>
      </c>
      <c r="P237">
        <v>5238</v>
      </c>
      <c r="Q237">
        <v>22332.618999999999</v>
      </c>
      <c r="R237">
        <v>4300402</v>
      </c>
      <c r="T237" s="4"/>
    </row>
    <row r="238" spans="1:20" x14ac:dyDescent="0.3">
      <c r="A238" s="18"/>
      <c r="B238">
        <v>2.649</v>
      </c>
      <c r="C238">
        <v>2354.2550000000001</v>
      </c>
      <c r="D238">
        <v>1743</v>
      </c>
      <c r="E238">
        <v>4214</v>
      </c>
      <c r="F238">
        <v>6235.2560000000003</v>
      </c>
      <c r="G238">
        <v>1200670</v>
      </c>
      <c r="J238" s="4"/>
      <c r="L238" s="18">
        <v>97</v>
      </c>
      <c r="M238">
        <v>7.6239999999999997</v>
      </c>
      <c r="N238">
        <v>3137.85</v>
      </c>
      <c r="O238">
        <v>2187</v>
      </c>
      <c r="P238">
        <v>14431</v>
      </c>
      <c r="Q238">
        <v>23921.525000000001</v>
      </c>
      <c r="R238">
        <v>4606364</v>
      </c>
      <c r="S238">
        <f>SUM(Q238:Q240)</f>
        <v>89524.717000000004</v>
      </c>
      <c r="T238" s="4"/>
    </row>
    <row r="239" spans="1:20" x14ac:dyDescent="0.3">
      <c r="A239" s="18"/>
      <c r="B239">
        <v>8.532</v>
      </c>
      <c r="C239">
        <v>2547.9569999999999</v>
      </c>
      <c r="D239">
        <v>1740</v>
      </c>
      <c r="E239">
        <v>7207</v>
      </c>
      <c r="F239">
        <v>21740.04</v>
      </c>
      <c r="G239">
        <v>4186294</v>
      </c>
      <c r="J239" s="4"/>
      <c r="L239" s="18"/>
      <c r="M239">
        <v>17.931999999999999</v>
      </c>
      <c r="N239">
        <v>3229.855</v>
      </c>
      <c r="O239">
        <v>2186</v>
      </c>
      <c r="P239">
        <v>5893</v>
      </c>
      <c r="Q239">
        <v>57917.563000000002</v>
      </c>
      <c r="R239">
        <v>11152691</v>
      </c>
      <c r="T239" s="4"/>
    </row>
    <row r="240" spans="1:20" x14ac:dyDescent="0.3">
      <c r="A240" s="18">
        <v>71</v>
      </c>
      <c r="B240">
        <v>17.864000000000001</v>
      </c>
      <c r="C240">
        <v>2114.0619999999999</v>
      </c>
      <c r="D240">
        <v>1740</v>
      </c>
      <c r="E240">
        <v>3911</v>
      </c>
      <c r="F240">
        <v>37766.512000000002</v>
      </c>
      <c r="G240">
        <v>7272375</v>
      </c>
      <c r="H240">
        <f>SUM(F240:F242)</f>
        <v>55027.830999999998</v>
      </c>
      <c r="J240" s="4"/>
      <c r="L240" s="18"/>
      <c r="M240">
        <v>2.306</v>
      </c>
      <c r="N240">
        <v>3333.2339999999999</v>
      </c>
      <c r="O240">
        <v>2188</v>
      </c>
      <c r="P240">
        <v>6262</v>
      </c>
      <c r="Q240">
        <v>7685.6289999999999</v>
      </c>
      <c r="R240">
        <v>1479956</v>
      </c>
      <c r="T240" s="4"/>
    </row>
    <row r="241" spans="1:20" x14ac:dyDescent="0.3">
      <c r="A241" s="18"/>
      <c r="B241">
        <v>6.2939999999999996</v>
      </c>
      <c r="C241">
        <v>2132.348</v>
      </c>
      <c r="D241">
        <v>1740</v>
      </c>
      <c r="E241">
        <v>3951</v>
      </c>
      <c r="F241">
        <v>13421.2</v>
      </c>
      <c r="G241">
        <v>2584406</v>
      </c>
      <c r="J241" s="4"/>
      <c r="L241" s="18">
        <v>98</v>
      </c>
      <c r="M241">
        <v>4.1440000000000001</v>
      </c>
      <c r="N241">
        <v>3171.7020000000002</v>
      </c>
      <c r="O241">
        <v>2190</v>
      </c>
      <c r="P241">
        <v>5813</v>
      </c>
      <c r="Q241">
        <v>13143.948</v>
      </c>
      <c r="R241">
        <v>2531018</v>
      </c>
      <c r="S241">
        <f>SUM(Q241:Q242)</f>
        <v>61463.100000000006</v>
      </c>
      <c r="T241" s="4"/>
    </row>
    <row r="242" spans="1:20" x14ac:dyDescent="0.3">
      <c r="A242" s="18"/>
      <c r="B242">
        <v>1.651</v>
      </c>
      <c r="C242">
        <v>2325.3429999999998</v>
      </c>
      <c r="D242">
        <v>1741</v>
      </c>
      <c r="E242">
        <v>4556</v>
      </c>
      <c r="F242">
        <v>3840.1190000000001</v>
      </c>
      <c r="G242">
        <v>739459</v>
      </c>
      <c r="J242" s="4"/>
      <c r="L242" s="18"/>
      <c r="M242">
        <v>16.166</v>
      </c>
      <c r="N242">
        <v>2988.8879999999999</v>
      </c>
      <c r="O242">
        <v>2186</v>
      </c>
      <c r="P242">
        <v>5569</v>
      </c>
      <c r="Q242">
        <v>48319.152000000002</v>
      </c>
      <c r="R242">
        <v>9304407</v>
      </c>
      <c r="T242" s="4"/>
    </row>
    <row r="243" spans="1:20" x14ac:dyDescent="0.3">
      <c r="A243" s="18">
        <v>72</v>
      </c>
      <c r="B243">
        <v>5.2759999999999998</v>
      </c>
      <c r="C243">
        <v>2509.8319999999999</v>
      </c>
      <c r="D243">
        <v>1740</v>
      </c>
      <c r="E243">
        <v>4624</v>
      </c>
      <c r="F243">
        <v>13242.467000000001</v>
      </c>
      <c r="G243">
        <v>2549989</v>
      </c>
      <c r="H243">
        <f>SUM(F243:F246)</f>
        <v>78799.351999999999</v>
      </c>
      <c r="J243" s="4"/>
      <c r="L243" s="18">
        <v>99</v>
      </c>
      <c r="M243">
        <v>14.385</v>
      </c>
      <c r="N243">
        <v>3318.53</v>
      </c>
      <c r="O243">
        <v>2186</v>
      </c>
      <c r="P243">
        <v>7392</v>
      </c>
      <c r="Q243">
        <v>47737.11</v>
      </c>
      <c r="R243">
        <v>9192328</v>
      </c>
      <c r="S243">
        <f>SUM(Q243:Q245)</f>
        <v>102277.25200000001</v>
      </c>
      <c r="T243" s="4"/>
    </row>
    <row r="244" spans="1:20" x14ac:dyDescent="0.3">
      <c r="A244" s="18"/>
      <c r="B244">
        <v>3.9209999999999998</v>
      </c>
      <c r="C244">
        <v>2568.5360000000001</v>
      </c>
      <c r="D244">
        <v>1740</v>
      </c>
      <c r="E244">
        <v>5355</v>
      </c>
      <c r="F244">
        <v>10070.784</v>
      </c>
      <c r="G244">
        <v>1939245</v>
      </c>
      <c r="J244" s="4"/>
      <c r="L244" s="18"/>
      <c r="M244">
        <v>1.002</v>
      </c>
      <c r="N244">
        <v>3090.1970000000001</v>
      </c>
      <c r="O244">
        <v>2187</v>
      </c>
      <c r="P244">
        <v>5998</v>
      </c>
      <c r="Q244">
        <v>3097.2339999999999</v>
      </c>
      <c r="R244">
        <v>596408</v>
      </c>
      <c r="T244" s="4"/>
    </row>
    <row r="245" spans="1:20" x14ac:dyDescent="0.3">
      <c r="A245" s="18"/>
      <c r="B245">
        <v>3.9620000000000002</v>
      </c>
      <c r="C245">
        <v>2492.7649999999999</v>
      </c>
      <c r="D245">
        <v>1740</v>
      </c>
      <c r="E245">
        <v>4851</v>
      </c>
      <c r="F245">
        <v>9877.2620000000006</v>
      </c>
      <c r="G245">
        <v>1901980</v>
      </c>
      <c r="J245" s="4"/>
      <c r="L245" s="18"/>
      <c r="M245">
        <v>14.52</v>
      </c>
      <c r="N245">
        <v>3542.8910000000001</v>
      </c>
      <c r="O245">
        <v>2186</v>
      </c>
      <c r="P245">
        <v>8096</v>
      </c>
      <c r="Q245">
        <v>51442.908000000003</v>
      </c>
      <c r="R245">
        <v>9905922</v>
      </c>
      <c r="T245" s="4"/>
    </row>
    <row r="246" spans="1:20" x14ac:dyDescent="0.3">
      <c r="A246" s="18"/>
      <c r="B246">
        <v>18.274999999999999</v>
      </c>
      <c r="C246">
        <v>2495.739</v>
      </c>
      <c r="D246">
        <v>1740</v>
      </c>
      <c r="E246">
        <v>7869</v>
      </c>
      <c r="F246">
        <v>45608.839</v>
      </c>
      <c r="G246">
        <v>8782505</v>
      </c>
      <c r="J246" s="4"/>
      <c r="L246" s="5"/>
      <c r="T246" s="4"/>
    </row>
    <row r="247" spans="1:20" x14ac:dyDescent="0.3">
      <c r="A247" s="18">
        <v>73</v>
      </c>
      <c r="B247">
        <v>10.859</v>
      </c>
      <c r="C247">
        <v>2338.9090000000001</v>
      </c>
      <c r="D247">
        <v>1740</v>
      </c>
      <c r="E247">
        <v>4630</v>
      </c>
      <c r="F247">
        <v>25397.904999999999</v>
      </c>
      <c r="G247">
        <v>4890658</v>
      </c>
      <c r="H247">
        <f>SUM(F247:F248)</f>
        <v>108906.314</v>
      </c>
      <c r="J247" s="4"/>
      <c r="L247" s="5">
        <v>100</v>
      </c>
      <c r="M247">
        <v>36.020000000000003</v>
      </c>
      <c r="N247">
        <v>3395.1689999999999</v>
      </c>
      <c r="O247">
        <v>2064</v>
      </c>
      <c r="P247">
        <v>8705</v>
      </c>
      <c r="Q247">
        <v>122292.85</v>
      </c>
      <c r="R247">
        <v>23548891</v>
      </c>
      <c r="S247">
        <f>Q247</f>
        <v>122292.85</v>
      </c>
      <c r="T247" s="4"/>
    </row>
    <row r="248" spans="1:20" x14ac:dyDescent="0.3">
      <c r="A248" s="18"/>
      <c r="B248">
        <v>31.911999999999999</v>
      </c>
      <c r="C248">
        <v>2616.8429999999998</v>
      </c>
      <c r="D248">
        <v>1740</v>
      </c>
      <c r="E248">
        <v>6624</v>
      </c>
      <c r="F248">
        <v>83508.409</v>
      </c>
      <c r="G248">
        <v>16080502</v>
      </c>
      <c r="J248" s="4"/>
      <c r="L248" s="5">
        <v>101</v>
      </c>
      <c r="M248">
        <v>24.122</v>
      </c>
      <c r="N248">
        <v>3017.9009999999998</v>
      </c>
      <c r="O248">
        <v>2064</v>
      </c>
      <c r="P248">
        <v>9899</v>
      </c>
      <c r="Q248">
        <v>72798.307000000001</v>
      </c>
      <c r="R248">
        <v>14018149</v>
      </c>
      <c r="S248">
        <f>Q248</f>
        <v>72798.307000000001</v>
      </c>
      <c r="T248" s="4"/>
    </row>
    <row r="249" spans="1:20" x14ac:dyDescent="0.3">
      <c r="A249" s="18">
        <v>74</v>
      </c>
      <c r="B249">
        <v>4.0510000000000002</v>
      </c>
      <c r="C249">
        <v>2001.694</v>
      </c>
      <c r="D249">
        <v>1740</v>
      </c>
      <c r="E249">
        <v>2765</v>
      </c>
      <c r="F249">
        <v>8108.1689999999999</v>
      </c>
      <c r="G249">
        <v>1561321</v>
      </c>
      <c r="H249">
        <f>SUM(F249:F250)</f>
        <v>37667.442000000003</v>
      </c>
      <c r="J249" s="4"/>
      <c r="L249" s="18">
        <v>102</v>
      </c>
      <c r="M249">
        <v>27.524000000000001</v>
      </c>
      <c r="N249">
        <v>3202.6550000000002</v>
      </c>
      <c r="O249">
        <v>2064</v>
      </c>
      <c r="P249">
        <v>8643</v>
      </c>
      <c r="Q249">
        <v>88148.843999999997</v>
      </c>
      <c r="R249">
        <v>16974071</v>
      </c>
      <c r="S249">
        <f>SUM(Q249:Q250)</f>
        <v>131640.769</v>
      </c>
      <c r="T249" s="4"/>
    </row>
    <row r="250" spans="1:20" x14ac:dyDescent="0.3">
      <c r="A250" s="18"/>
      <c r="B250">
        <v>12.77</v>
      </c>
      <c r="C250">
        <v>2314.7530000000002</v>
      </c>
      <c r="D250">
        <v>1740</v>
      </c>
      <c r="E250">
        <v>5718</v>
      </c>
      <c r="F250">
        <v>29559.273000000001</v>
      </c>
      <c r="G250">
        <v>5691977</v>
      </c>
      <c r="J250" s="4"/>
      <c r="L250" s="18"/>
      <c r="M250">
        <v>12.396000000000001</v>
      </c>
      <c r="N250">
        <v>3508.5329999999999</v>
      </c>
      <c r="O250">
        <v>2065</v>
      </c>
      <c r="P250">
        <v>9244</v>
      </c>
      <c r="Q250">
        <v>43491.925000000003</v>
      </c>
      <c r="R250">
        <v>8374869</v>
      </c>
      <c r="T250" s="4"/>
    </row>
    <row r="251" spans="1:20" x14ac:dyDescent="0.3">
      <c r="A251" s="18">
        <v>75</v>
      </c>
      <c r="B251">
        <v>15.528</v>
      </c>
      <c r="C251">
        <v>2279.2939999999999</v>
      </c>
      <c r="D251">
        <v>1740</v>
      </c>
      <c r="E251">
        <v>4538</v>
      </c>
      <c r="F251">
        <v>35391.762999999999</v>
      </c>
      <c r="G251">
        <v>6815090</v>
      </c>
      <c r="H251">
        <f>SUM(F251:F255)</f>
        <v>72911.413</v>
      </c>
      <c r="J251" s="4"/>
      <c r="L251" s="18">
        <v>103</v>
      </c>
      <c r="M251">
        <v>6.4969999999999999</v>
      </c>
      <c r="N251">
        <v>3153.6640000000002</v>
      </c>
      <c r="O251">
        <v>2064</v>
      </c>
      <c r="P251">
        <v>7557</v>
      </c>
      <c r="Q251">
        <v>20488.18</v>
      </c>
      <c r="R251">
        <v>3945234</v>
      </c>
      <c r="S251">
        <f>SUM(Q251:Q253)</f>
        <v>68077.945000000007</v>
      </c>
      <c r="T251" s="4"/>
    </row>
    <row r="252" spans="1:20" x14ac:dyDescent="0.3">
      <c r="A252" s="18"/>
      <c r="B252">
        <v>2.0819999999999999</v>
      </c>
      <c r="C252">
        <v>2275.2370000000001</v>
      </c>
      <c r="D252">
        <v>1741</v>
      </c>
      <c r="E252">
        <v>4035</v>
      </c>
      <c r="F252">
        <v>4738.0709999999999</v>
      </c>
      <c r="G252">
        <v>912370</v>
      </c>
      <c r="J252" s="4"/>
      <c r="L252" s="18"/>
      <c r="M252">
        <v>12.874000000000001</v>
      </c>
      <c r="N252">
        <v>3233.9169999999999</v>
      </c>
      <c r="O252">
        <v>2064</v>
      </c>
      <c r="P252">
        <v>7128</v>
      </c>
      <c r="Q252">
        <v>41632.841</v>
      </c>
      <c r="R252">
        <v>8016881</v>
      </c>
      <c r="T252" s="4"/>
    </row>
    <row r="253" spans="1:20" x14ac:dyDescent="0.3">
      <c r="A253" s="18"/>
      <c r="B253">
        <v>5.4109999999999996</v>
      </c>
      <c r="C253">
        <v>2289.0839999999998</v>
      </c>
      <c r="D253">
        <v>1741</v>
      </c>
      <c r="E253">
        <v>3695</v>
      </c>
      <c r="F253">
        <v>12386.829</v>
      </c>
      <c r="G253">
        <v>2385226</v>
      </c>
      <c r="J253" s="4"/>
      <c r="L253" s="18"/>
      <c r="M253">
        <v>1.9890000000000001</v>
      </c>
      <c r="N253">
        <v>2994.971</v>
      </c>
      <c r="O253">
        <v>2064</v>
      </c>
      <c r="P253">
        <v>6203</v>
      </c>
      <c r="Q253">
        <v>5956.924</v>
      </c>
      <c r="R253">
        <v>1147074</v>
      </c>
      <c r="T253" s="4"/>
    </row>
    <row r="254" spans="1:20" x14ac:dyDescent="0.3">
      <c r="A254" s="18"/>
      <c r="B254">
        <v>7.9039999999999999</v>
      </c>
      <c r="C254">
        <v>2338.04</v>
      </c>
      <c r="D254">
        <v>1740</v>
      </c>
      <c r="E254">
        <v>4198</v>
      </c>
      <c r="F254">
        <v>18479.797999999999</v>
      </c>
      <c r="G254">
        <v>3558497</v>
      </c>
      <c r="J254" s="4"/>
      <c r="L254" s="5">
        <v>104</v>
      </c>
      <c r="M254">
        <v>22.481000000000002</v>
      </c>
      <c r="N254">
        <v>2861.2739999999999</v>
      </c>
      <c r="O254">
        <v>2064</v>
      </c>
      <c r="P254">
        <v>5600</v>
      </c>
      <c r="Q254">
        <v>64324.67</v>
      </c>
      <c r="R254">
        <v>12386453</v>
      </c>
      <c r="S254">
        <f>Q254</f>
        <v>64324.67</v>
      </c>
      <c r="T254" s="4"/>
    </row>
    <row r="255" spans="1:20" x14ac:dyDescent="0.3">
      <c r="A255" s="18"/>
      <c r="B255">
        <v>0.90900000000000003</v>
      </c>
      <c r="C255">
        <v>2107.12</v>
      </c>
      <c r="D255">
        <v>1740</v>
      </c>
      <c r="E255">
        <v>2922</v>
      </c>
      <c r="F255">
        <v>1914.952</v>
      </c>
      <c r="G255">
        <v>368746</v>
      </c>
      <c r="J255" s="4"/>
      <c r="L255" s="18">
        <v>105</v>
      </c>
      <c r="M255">
        <v>4.6529999999999996</v>
      </c>
      <c r="N255">
        <v>2872.8</v>
      </c>
      <c r="O255">
        <v>2067</v>
      </c>
      <c r="P255">
        <v>5184</v>
      </c>
      <c r="Q255">
        <v>13367.311</v>
      </c>
      <c r="R255">
        <v>2574029</v>
      </c>
      <c r="S255">
        <f>SUM(Q255:Q258)</f>
        <v>42865.568999999996</v>
      </c>
      <c r="T255" s="4"/>
    </row>
    <row r="256" spans="1:20" x14ac:dyDescent="0.3">
      <c r="A256" s="5"/>
      <c r="J256" s="4"/>
      <c r="L256" s="18"/>
      <c r="M256">
        <v>1.849</v>
      </c>
      <c r="N256">
        <v>2788.6880000000001</v>
      </c>
      <c r="O256">
        <v>2065</v>
      </c>
      <c r="P256">
        <v>4955</v>
      </c>
      <c r="Q256">
        <v>5155.616</v>
      </c>
      <c r="R256">
        <v>992773</v>
      </c>
      <c r="T256" s="4"/>
    </row>
    <row r="257" spans="1:20" x14ac:dyDescent="0.3">
      <c r="A257" s="18">
        <v>76</v>
      </c>
      <c r="B257">
        <v>8.1270000000000007</v>
      </c>
      <c r="C257">
        <v>2800.1179999999999</v>
      </c>
      <c r="D257">
        <v>1850</v>
      </c>
      <c r="E257">
        <v>5338</v>
      </c>
      <c r="F257">
        <v>22757.33</v>
      </c>
      <c r="G257">
        <v>4382185</v>
      </c>
      <c r="H257">
        <f>SUM(F257:F260)</f>
        <v>88968.519</v>
      </c>
      <c r="J257" s="4"/>
      <c r="L257" s="18"/>
      <c r="M257">
        <v>7.0990000000000002</v>
      </c>
      <c r="N257">
        <v>3001.3690000000001</v>
      </c>
      <c r="O257">
        <v>2064</v>
      </c>
      <c r="P257">
        <v>5154</v>
      </c>
      <c r="Q257">
        <v>21306.816999999999</v>
      </c>
      <c r="R257">
        <v>4102872</v>
      </c>
      <c r="T257" s="4"/>
    </row>
    <row r="258" spans="1:20" x14ac:dyDescent="0.3">
      <c r="A258" s="18"/>
      <c r="B258">
        <v>5.7489999999999997</v>
      </c>
      <c r="C258">
        <v>2879.0169999999998</v>
      </c>
      <c r="D258">
        <v>1850</v>
      </c>
      <c r="E258">
        <v>5394</v>
      </c>
      <c r="F258">
        <v>16550.933000000001</v>
      </c>
      <c r="G258">
        <v>3187072</v>
      </c>
      <c r="J258" s="4"/>
      <c r="L258" s="18"/>
      <c r="M258">
        <v>1.085</v>
      </c>
      <c r="N258">
        <v>2797.0479999999998</v>
      </c>
      <c r="O258">
        <v>2076</v>
      </c>
      <c r="P258">
        <v>4720</v>
      </c>
      <c r="Q258">
        <v>3035.8249999999998</v>
      </c>
      <c r="R258">
        <v>584583</v>
      </c>
      <c r="T258" s="4"/>
    </row>
    <row r="259" spans="1:20" x14ac:dyDescent="0.3">
      <c r="A259" s="18"/>
      <c r="B259">
        <v>4.2690000000000001</v>
      </c>
      <c r="C259">
        <v>2644.7</v>
      </c>
      <c r="D259">
        <v>1852</v>
      </c>
      <c r="E259">
        <v>4814</v>
      </c>
      <c r="F259">
        <v>11289.605</v>
      </c>
      <c r="G259">
        <v>2173943</v>
      </c>
      <c r="J259" s="4"/>
      <c r="L259" s="5"/>
      <c r="T259" s="4"/>
    </row>
    <row r="260" spans="1:20" x14ac:dyDescent="0.3">
      <c r="A260" s="18"/>
      <c r="B260">
        <v>14.473000000000001</v>
      </c>
      <c r="C260">
        <v>2651.1329999999998</v>
      </c>
      <c r="D260">
        <v>1850</v>
      </c>
      <c r="E260">
        <v>5803</v>
      </c>
      <c r="F260">
        <v>38370.650999999998</v>
      </c>
      <c r="G260">
        <v>7388709</v>
      </c>
      <c r="J260" s="4"/>
      <c r="L260" s="5">
        <v>107</v>
      </c>
      <c r="M260">
        <v>33.761000000000003</v>
      </c>
      <c r="N260">
        <v>3433.3470000000002</v>
      </c>
      <c r="O260">
        <v>2477</v>
      </c>
      <c r="P260">
        <v>5506</v>
      </c>
      <c r="Q260">
        <v>115912.01</v>
      </c>
      <c r="R260">
        <v>22320187</v>
      </c>
      <c r="S260">
        <f>Q260</f>
        <v>115912.01</v>
      </c>
      <c r="T260" s="4"/>
    </row>
    <row r="261" spans="1:20" x14ac:dyDescent="0.3">
      <c r="A261" s="18">
        <v>77</v>
      </c>
      <c r="B261">
        <v>8.891</v>
      </c>
      <c r="C261">
        <v>3062.0889999999999</v>
      </c>
      <c r="D261">
        <v>1853</v>
      </c>
      <c r="E261">
        <v>8165</v>
      </c>
      <c r="F261">
        <v>27224.012999999999</v>
      </c>
      <c r="G261">
        <v>5242296</v>
      </c>
      <c r="H261">
        <f>SUM(F261:F263)</f>
        <v>67259.323000000004</v>
      </c>
      <c r="J261" s="4"/>
      <c r="L261" s="5">
        <v>108</v>
      </c>
      <c r="M261">
        <v>47.917000000000002</v>
      </c>
      <c r="N261">
        <v>3935.0210000000002</v>
      </c>
      <c r="O261">
        <v>2476</v>
      </c>
      <c r="P261">
        <v>6593</v>
      </c>
      <c r="Q261">
        <v>188555.03599999999</v>
      </c>
      <c r="R261">
        <v>36308435</v>
      </c>
      <c r="S261">
        <f>Q261</f>
        <v>188555.03599999999</v>
      </c>
      <c r="T261" s="4"/>
    </row>
    <row r="262" spans="1:20" x14ac:dyDescent="0.3">
      <c r="A262" s="18"/>
      <c r="B262">
        <v>3.4950000000000001</v>
      </c>
      <c r="C262">
        <v>2950.7950000000001</v>
      </c>
      <c r="D262">
        <v>1850</v>
      </c>
      <c r="E262">
        <v>15304</v>
      </c>
      <c r="F262">
        <v>10312.993</v>
      </c>
      <c r="G262">
        <v>1985885</v>
      </c>
      <c r="J262" s="4"/>
      <c r="L262" s="18">
        <v>109</v>
      </c>
      <c r="M262">
        <v>6.2530000000000001</v>
      </c>
      <c r="N262">
        <v>3908.5439999999999</v>
      </c>
      <c r="O262">
        <v>2476</v>
      </c>
      <c r="P262">
        <v>7571</v>
      </c>
      <c r="Q262">
        <v>24438.362000000001</v>
      </c>
      <c r="R262">
        <v>4705887</v>
      </c>
      <c r="S262">
        <f>SUM(Q262:Q264)</f>
        <v>93594.066000000006</v>
      </c>
      <c r="T262" s="4"/>
    </row>
    <row r="263" spans="1:20" x14ac:dyDescent="0.3">
      <c r="A263" s="18"/>
      <c r="B263">
        <v>10.173</v>
      </c>
      <c r="C263">
        <v>2921.5790000000002</v>
      </c>
      <c r="D263">
        <v>1850</v>
      </c>
      <c r="E263">
        <v>9567</v>
      </c>
      <c r="F263">
        <v>29722.316999999999</v>
      </c>
      <c r="G263">
        <v>5723373</v>
      </c>
      <c r="J263" s="4"/>
      <c r="L263" s="18"/>
      <c r="M263">
        <v>10.464</v>
      </c>
      <c r="N263">
        <v>4072.2559999999999</v>
      </c>
      <c r="O263">
        <v>2476</v>
      </c>
      <c r="P263">
        <v>7799</v>
      </c>
      <c r="Q263">
        <v>42612.86</v>
      </c>
      <c r="R263">
        <v>8205595</v>
      </c>
      <c r="T263" s="4"/>
    </row>
    <row r="264" spans="1:20" x14ac:dyDescent="0.3">
      <c r="A264" s="18">
        <v>78</v>
      </c>
      <c r="B264">
        <v>0.57099999999999995</v>
      </c>
      <c r="C264">
        <v>2541.6550000000002</v>
      </c>
      <c r="D264">
        <v>1853</v>
      </c>
      <c r="E264">
        <v>3548</v>
      </c>
      <c r="F264">
        <v>1451.91</v>
      </c>
      <c r="G264">
        <v>279582</v>
      </c>
      <c r="H264">
        <f>SUM(F264:F269)</f>
        <v>39136.614000000001</v>
      </c>
      <c r="J264" s="4"/>
      <c r="L264" s="18"/>
      <c r="M264">
        <v>6.8079999999999998</v>
      </c>
      <c r="N264">
        <v>3898.6489999999999</v>
      </c>
      <c r="O264">
        <v>2477</v>
      </c>
      <c r="P264">
        <v>11553</v>
      </c>
      <c r="Q264">
        <v>26542.844000000001</v>
      </c>
      <c r="R264">
        <v>5111129</v>
      </c>
      <c r="T264" s="4"/>
    </row>
    <row r="265" spans="1:20" x14ac:dyDescent="0.3">
      <c r="A265" s="18"/>
      <c r="B265">
        <v>0.60199999999999998</v>
      </c>
      <c r="C265">
        <v>2495.3879999999999</v>
      </c>
      <c r="D265">
        <v>1850</v>
      </c>
      <c r="E265">
        <v>3964</v>
      </c>
      <c r="F265">
        <v>1503.2339999999999</v>
      </c>
      <c r="G265">
        <v>289465</v>
      </c>
      <c r="J265" s="4"/>
      <c r="L265" s="5">
        <v>110</v>
      </c>
      <c r="M265">
        <v>29.667999999999999</v>
      </c>
      <c r="N265">
        <v>3459.607</v>
      </c>
      <c r="O265">
        <v>2476</v>
      </c>
      <c r="P265">
        <v>6059</v>
      </c>
      <c r="Q265">
        <v>102641.162</v>
      </c>
      <c r="R265">
        <v>19764733</v>
      </c>
      <c r="S265">
        <f>Q265</f>
        <v>102641.162</v>
      </c>
      <c r="T265" s="4"/>
    </row>
    <row r="266" spans="1:20" x14ac:dyDescent="0.3">
      <c r="A266" s="18"/>
      <c r="B266">
        <v>0.76300000000000001</v>
      </c>
      <c r="C266">
        <v>2522.721</v>
      </c>
      <c r="D266">
        <v>1878</v>
      </c>
      <c r="E266">
        <v>4548</v>
      </c>
      <c r="F266">
        <v>1925.827</v>
      </c>
      <c r="G266">
        <v>370840</v>
      </c>
      <c r="J266" s="4"/>
      <c r="L266" s="18">
        <v>111</v>
      </c>
      <c r="M266">
        <v>46.307000000000002</v>
      </c>
      <c r="N266">
        <v>3911.9059999999999</v>
      </c>
      <c r="O266">
        <v>2476</v>
      </c>
      <c r="P266">
        <v>13862</v>
      </c>
      <c r="Q266">
        <v>181149.75399999999</v>
      </c>
      <c r="R266">
        <v>34882463</v>
      </c>
      <c r="S266">
        <f>SUM(Q266:Q267)</f>
        <v>183673.20799999998</v>
      </c>
      <c r="T266" s="4"/>
    </row>
    <row r="267" spans="1:20" x14ac:dyDescent="0.3">
      <c r="A267" s="18"/>
      <c r="B267">
        <v>3.1829999999999998</v>
      </c>
      <c r="C267">
        <v>2527.5770000000002</v>
      </c>
      <c r="D267">
        <v>1850</v>
      </c>
      <c r="E267">
        <v>4018</v>
      </c>
      <c r="F267">
        <v>8046.2879999999996</v>
      </c>
      <c r="G267">
        <v>1549405</v>
      </c>
      <c r="J267" s="4"/>
      <c r="L267" s="18"/>
      <c r="M267">
        <v>0.77900000000000003</v>
      </c>
      <c r="N267">
        <v>3239.4670000000001</v>
      </c>
      <c r="O267">
        <v>2480</v>
      </c>
      <c r="P267">
        <v>4508</v>
      </c>
      <c r="Q267">
        <v>2523.4540000000002</v>
      </c>
      <c r="R267">
        <v>485920</v>
      </c>
      <c r="T267" s="4"/>
    </row>
    <row r="268" spans="1:20" x14ac:dyDescent="0.3">
      <c r="A268" s="18"/>
      <c r="B268">
        <v>8.3249999999999993</v>
      </c>
      <c r="C268">
        <v>2604.7600000000002</v>
      </c>
      <c r="D268">
        <v>1850</v>
      </c>
      <c r="E268">
        <v>4682</v>
      </c>
      <c r="F268">
        <v>21683.620999999999</v>
      </c>
      <c r="G268">
        <v>4175430</v>
      </c>
      <c r="J268" s="4"/>
      <c r="L268" s="5">
        <v>112</v>
      </c>
      <c r="M268">
        <v>49.723999999999997</v>
      </c>
      <c r="N268">
        <v>4073.8040000000001</v>
      </c>
      <c r="O268">
        <v>2476</v>
      </c>
      <c r="P268">
        <v>9508</v>
      </c>
      <c r="Q268">
        <v>202567.408</v>
      </c>
      <c r="R268">
        <v>39006678</v>
      </c>
      <c r="S268">
        <f>Q268</f>
        <v>202567.408</v>
      </c>
      <c r="T268" s="4"/>
    </row>
    <row r="269" spans="1:20" x14ac:dyDescent="0.3">
      <c r="A269" s="18"/>
      <c r="B269">
        <v>1.7290000000000001</v>
      </c>
      <c r="C269">
        <v>2617.0630000000001</v>
      </c>
      <c r="D269">
        <v>1854</v>
      </c>
      <c r="E269">
        <v>4761</v>
      </c>
      <c r="F269">
        <v>4525.7340000000004</v>
      </c>
      <c r="G269">
        <v>871482</v>
      </c>
      <c r="J269" s="4"/>
      <c r="L269" s="18">
        <v>113</v>
      </c>
      <c r="M269">
        <v>3.5569999999999999</v>
      </c>
      <c r="N269">
        <v>3397.4189999999999</v>
      </c>
      <c r="O269">
        <v>2477</v>
      </c>
      <c r="P269">
        <v>6499</v>
      </c>
      <c r="Q269">
        <v>12085.657999999999</v>
      </c>
      <c r="R269">
        <v>2327232</v>
      </c>
      <c r="S269">
        <f>SUM(Q269:Q272)</f>
        <v>80666.55799999999</v>
      </c>
      <c r="T269" s="4"/>
    </row>
    <row r="270" spans="1:20" x14ac:dyDescent="0.3">
      <c r="A270" s="18">
        <v>79</v>
      </c>
      <c r="B270">
        <v>6.5750000000000002</v>
      </c>
      <c r="C270">
        <v>2683.4789999999998</v>
      </c>
      <c r="D270">
        <v>1850</v>
      </c>
      <c r="E270">
        <v>5264</v>
      </c>
      <c r="F270">
        <v>17642.595000000001</v>
      </c>
      <c r="G270">
        <v>3397284</v>
      </c>
      <c r="H270">
        <f>SUM(F270:F272)</f>
        <v>48562.326999999997</v>
      </c>
      <c r="J270" s="4"/>
      <c r="L270" s="18"/>
      <c r="M270">
        <v>2.4460000000000002</v>
      </c>
      <c r="N270">
        <v>3631.3229999999999</v>
      </c>
      <c r="O270">
        <v>2477</v>
      </c>
      <c r="P270">
        <v>6465</v>
      </c>
      <c r="Q270">
        <v>8882.1139999999996</v>
      </c>
      <c r="R270">
        <v>1710353</v>
      </c>
      <c r="T270" s="4"/>
    </row>
    <row r="271" spans="1:20" x14ac:dyDescent="0.3">
      <c r="A271" s="18"/>
      <c r="B271">
        <v>9.9030000000000005</v>
      </c>
      <c r="C271">
        <v>2597.1320000000001</v>
      </c>
      <c r="D271">
        <v>1850</v>
      </c>
      <c r="E271">
        <v>6923</v>
      </c>
      <c r="F271">
        <v>25720.26</v>
      </c>
      <c r="G271">
        <v>4952731</v>
      </c>
      <c r="J271" s="4"/>
      <c r="L271" s="18"/>
      <c r="M271">
        <v>0.64900000000000002</v>
      </c>
      <c r="N271">
        <v>3414.768</v>
      </c>
      <c r="O271">
        <v>2476</v>
      </c>
      <c r="P271">
        <v>8211</v>
      </c>
      <c r="Q271">
        <v>2216.674</v>
      </c>
      <c r="R271">
        <v>426846</v>
      </c>
      <c r="T271" s="4"/>
    </row>
    <row r="272" spans="1:20" x14ac:dyDescent="0.3">
      <c r="A272" s="18"/>
      <c r="B272">
        <v>2.1139999999999999</v>
      </c>
      <c r="C272">
        <v>2459.9949999999999</v>
      </c>
      <c r="D272">
        <v>1851</v>
      </c>
      <c r="E272">
        <v>4156</v>
      </c>
      <c r="F272">
        <v>5199.4719999999998</v>
      </c>
      <c r="G272">
        <v>1001218</v>
      </c>
      <c r="J272" s="4"/>
      <c r="L272" s="18"/>
      <c r="M272">
        <v>14.977</v>
      </c>
      <c r="N272">
        <v>3838.0169999999998</v>
      </c>
      <c r="O272">
        <v>2476</v>
      </c>
      <c r="P272">
        <v>7343</v>
      </c>
      <c r="Q272">
        <v>57482.112000000001</v>
      </c>
      <c r="R272">
        <v>11068840</v>
      </c>
      <c r="T272" s="4"/>
    </row>
    <row r="273" spans="1:20" x14ac:dyDescent="0.3">
      <c r="A273" s="5">
        <v>80</v>
      </c>
      <c r="B273">
        <v>46.332999999999998</v>
      </c>
      <c r="C273">
        <v>2817.4229999999998</v>
      </c>
      <c r="D273">
        <v>1850</v>
      </c>
      <c r="E273">
        <v>7764</v>
      </c>
      <c r="F273">
        <v>130540.37699999999</v>
      </c>
      <c r="G273">
        <v>25137047</v>
      </c>
      <c r="H273">
        <f>F273</f>
        <v>130540.37699999999</v>
      </c>
      <c r="J273" s="4"/>
      <c r="L273" s="18">
        <v>114</v>
      </c>
      <c r="M273">
        <v>2.1240000000000001</v>
      </c>
      <c r="N273">
        <v>3481.55</v>
      </c>
      <c r="O273">
        <v>2478</v>
      </c>
      <c r="P273">
        <v>5741</v>
      </c>
      <c r="Q273">
        <v>7394.8019999999997</v>
      </c>
      <c r="R273">
        <v>1423954</v>
      </c>
      <c r="S273">
        <f>SUM(Q273:Q275)</f>
        <v>203117.11300000001</v>
      </c>
      <c r="T273" s="4"/>
    </row>
    <row r="274" spans="1:20" x14ac:dyDescent="0.3">
      <c r="A274" s="18">
        <v>81</v>
      </c>
      <c r="B274">
        <v>6.1749999999999998</v>
      </c>
      <c r="C274">
        <v>2602.0830000000001</v>
      </c>
      <c r="D274">
        <v>1850</v>
      </c>
      <c r="E274">
        <v>4122</v>
      </c>
      <c r="F274">
        <v>16066.958000000001</v>
      </c>
      <c r="G274">
        <v>3093877</v>
      </c>
      <c r="H274">
        <f>SUM(F274:F278)</f>
        <v>59218.156000000003</v>
      </c>
      <c r="J274" s="4"/>
      <c r="L274" s="18"/>
      <c r="M274">
        <v>46.048000000000002</v>
      </c>
      <c r="N274">
        <v>4098.6170000000002</v>
      </c>
      <c r="O274">
        <v>2476</v>
      </c>
      <c r="P274">
        <v>6551</v>
      </c>
      <c r="Q274">
        <v>188731.62400000001</v>
      </c>
      <c r="R274">
        <v>36342439</v>
      </c>
      <c r="T274" s="4"/>
    </row>
    <row r="275" spans="1:20" x14ac:dyDescent="0.3">
      <c r="A275" s="18"/>
      <c r="B275">
        <v>2.8410000000000002</v>
      </c>
      <c r="C275">
        <v>2399.7950000000001</v>
      </c>
      <c r="D275">
        <v>1851</v>
      </c>
      <c r="E275">
        <v>4163</v>
      </c>
      <c r="F275">
        <v>6816.982</v>
      </c>
      <c r="G275">
        <v>1312688</v>
      </c>
      <c r="J275" s="4"/>
      <c r="L275" s="18"/>
      <c r="M275">
        <v>2.077</v>
      </c>
      <c r="N275">
        <v>3365.3429999999998</v>
      </c>
      <c r="O275">
        <v>2476</v>
      </c>
      <c r="P275">
        <v>4999</v>
      </c>
      <c r="Q275">
        <v>6990.6869999999999</v>
      </c>
      <c r="R275">
        <v>1346137</v>
      </c>
      <c r="T275" s="4"/>
    </row>
    <row r="276" spans="1:20" x14ac:dyDescent="0.3">
      <c r="A276" s="18"/>
      <c r="B276">
        <v>7.3689999999999998</v>
      </c>
      <c r="C276">
        <v>2550.402</v>
      </c>
      <c r="D276">
        <v>1850</v>
      </c>
      <c r="E276">
        <v>5283</v>
      </c>
      <c r="F276">
        <v>18794.108</v>
      </c>
      <c r="G276">
        <v>3619021</v>
      </c>
      <c r="J276" s="4"/>
      <c r="L276" s="5"/>
      <c r="T276" s="4"/>
    </row>
    <row r="277" spans="1:20" x14ac:dyDescent="0.3">
      <c r="A277" s="18"/>
      <c r="B277">
        <v>4.9130000000000003</v>
      </c>
      <c r="C277">
        <v>2417.31</v>
      </c>
      <c r="D277">
        <v>1850</v>
      </c>
      <c r="E277">
        <v>4138</v>
      </c>
      <c r="F277">
        <v>11875.558000000001</v>
      </c>
      <c r="G277">
        <v>2286775</v>
      </c>
      <c r="J277" s="4"/>
      <c r="L277" s="18">
        <v>116</v>
      </c>
      <c r="M277">
        <v>23.359000000000002</v>
      </c>
      <c r="N277">
        <v>3998.9259999999999</v>
      </c>
      <c r="O277">
        <v>2401</v>
      </c>
      <c r="P277">
        <v>9919</v>
      </c>
      <c r="Q277">
        <v>93410.020999999993</v>
      </c>
      <c r="R277">
        <v>17987171</v>
      </c>
      <c r="S277">
        <f>SUM(Q277:Q278)</f>
        <v>253142.05300000001</v>
      </c>
      <c r="T277" s="4"/>
    </row>
    <row r="278" spans="1:20" x14ac:dyDescent="0.3">
      <c r="A278" s="18"/>
      <c r="B278">
        <v>2.1240000000000001</v>
      </c>
      <c r="C278">
        <v>2666.9290000000001</v>
      </c>
      <c r="D278">
        <v>1851</v>
      </c>
      <c r="E278">
        <v>4881</v>
      </c>
      <c r="F278">
        <v>5664.55</v>
      </c>
      <c r="G278">
        <v>1090774</v>
      </c>
      <c r="J278" s="4"/>
      <c r="L278" s="18"/>
      <c r="M278">
        <v>41.904000000000003</v>
      </c>
      <c r="N278">
        <v>3811.902</v>
      </c>
      <c r="O278">
        <v>2401</v>
      </c>
      <c r="P278">
        <v>9735</v>
      </c>
      <c r="Q278">
        <v>159732.03200000001</v>
      </c>
      <c r="R278">
        <v>30758235</v>
      </c>
      <c r="T278" s="4"/>
    </row>
    <row r="279" spans="1:20" x14ac:dyDescent="0.3">
      <c r="A279" s="18">
        <v>82</v>
      </c>
      <c r="B279">
        <v>17.760999999999999</v>
      </c>
      <c r="C279">
        <v>2887.5169999999998</v>
      </c>
      <c r="D279">
        <v>1850</v>
      </c>
      <c r="E279">
        <v>10279</v>
      </c>
      <c r="F279">
        <v>51283.93</v>
      </c>
      <c r="G279">
        <v>9875309</v>
      </c>
      <c r="H279">
        <f>SUM(F279:F280)</f>
        <v>64153.68</v>
      </c>
      <c r="J279" s="4"/>
      <c r="L279" s="5">
        <v>117</v>
      </c>
      <c r="M279">
        <v>30.66</v>
      </c>
      <c r="N279">
        <v>3512.4780000000001</v>
      </c>
      <c r="O279">
        <v>2401</v>
      </c>
      <c r="P279">
        <v>9054</v>
      </c>
      <c r="Q279">
        <v>107693.777</v>
      </c>
      <c r="R279">
        <v>20737672</v>
      </c>
      <c r="S279">
        <f>Q279</f>
        <v>107693.777</v>
      </c>
      <c r="T279" s="4"/>
    </row>
    <row r="280" spans="1:20" x14ac:dyDescent="0.3">
      <c r="A280" s="18"/>
      <c r="B280">
        <v>4.9130000000000003</v>
      </c>
      <c r="C280">
        <v>2619.681</v>
      </c>
      <c r="D280">
        <v>1851</v>
      </c>
      <c r="E280">
        <v>5158</v>
      </c>
      <c r="F280">
        <v>12869.75</v>
      </c>
      <c r="G280">
        <v>2478218</v>
      </c>
      <c r="J280" s="4"/>
      <c r="L280" s="18">
        <v>118</v>
      </c>
      <c r="M280">
        <v>5.5410000000000004</v>
      </c>
      <c r="N280">
        <v>3193.797</v>
      </c>
      <c r="O280">
        <v>2401</v>
      </c>
      <c r="P280">
        <v>5489</v>
      </c>
      <c r="Q280">
        <v>17697.107</v>
      </c>
      <c r="R280">
        <v>3407781</v>
      </c>
      <c r="S280">
        <f>SUM(Q280:Q281)</f>
        <v>114124.632</v>
      </c>
      <c r="T280" s="4"/>
    </row>
    <row r="281" spans="1:20" x14ac:dyDescent="0.3">
      <c r="A281" s="18">
        <v>83</v>
      </c>
      <c r="B281">
        <v>9.9090000000000007</v>
      </c>
      <c r="C281">
        <v>2760.527</v>
      </c>
      <c r="D281">
        <v>1850</v>
      </c>
      <c r="E281">
        <v>5344</v>
      </c>
      <c r="F281">
        <v>27352.751</v>
      </c>
      <c r="G281">
        <v>5267086</v>
      </c>
      <c r="H281">
        <f>SUM(F281:F282)</f>
        <v>167614.85999999999</v>
      </c>
      <c r="J281" s="4"/>
      <c r="L281" s="18"/>
      <c r="M281">
        <v>27.704999999999998</v>
      </c>
      <c r="N281">
        <v>3480.4549999999999</v>
      </c>
      <c r="O281">
        <v>2401</v>
      </c>
      <c r="P281">
        <v>8146</v>
      </c>
      <c r="Q281">
        <v>96427.524999999994</v>
      </c>
      <c r="R281">
        <v>18568226</v>
      </c>
      <c r="T281" s="4"/>
    </row>
    <row r="282" spans="1:20" x14ac:dyDescent="0.3">
      <c r="A282" s="18"/>
      <c r="B282">
        <v>53.198999999999998</v>
      </c>
      <c r="C282">
        <v>2636.5749999999998</v>
      </c>
      <c r="D282">
        <v>1850</v>
      </c>
      <c r="E282">
        <v>7984</v>
      </c>
      <c r="F282">
        <v>140262.109</v>
      </c>
      <c r="G282">
        <v>27009078</v>
      </c>
      <c r="J282" s="4"/>
      <c r="L282" s="18">
        <v>119</v>
      </c>
      <c r="M282">
        <v>10.324</v>
      </c>
      <c r="N282">
        <v>3566.9229999999998</v>
      </c>
      <c r="O282">
        <v>2401</v>
      </c>
      <c r="P282">
        <v>8523</v>
      </c>
      <c r="Q282">
        <v>36824.828000000001</v>
      </c>
      <c r="R282">
        <v>7091043</v>
      </c>
      <c r="S282">
        <f>SUM(Q282:Q283)</f>
        <v>96148.274000000005</v>
      </c>
      <c r="T282" s="4"/>
    </row>
    <row r="283" spans="1:20" x14ac:dyDescent="0.3">
      <c r="A283" s="18">
        <v>84</v>
      </c>
      <c r="B283">
        <v>20.585999999999999</v>
      </c>
      <c r="C283">
        <v>2406.6550000000002</v>
      </c>
      <c r="D283">
        <v>1850</v>
      </c>
      <c r="E283">
        <v>4166</v>
      </c>
      <c r="F283">
        <v>49542.517</v>
      </c>
      <c r="G283">
        <v>9539980</v>
      </c>
      <c r="H283">
        <f>SUM(F283:F284)</f>
        <v>67681.831000000006</v>
      </c>
      <c r="J283" s="4"/>
      <c r="L283" s="18"/>
      <c r="M283">
        <v>17.344999999999999</v>
      </c>
      <c r="N283">
        <v>3420.183</v>
      </c>
      <c r="O283">
        <v>2401</v>
      </c>
      <c r="P283">
        <v>7156</v>
      </c>
      <c r="Q283">
        <v>59323.446000000004</v>
      </c>
      <c r="R283">
        <v>11423410</v>
      </c>
      <c r="T283" s="4"/>
    </row>
    <row r="284" spans="1:20" x14ac:dyDescent="0.3">
      <c r="A284" s="18"/>
      <c r="B284">
        <v>7.4989999999999997</v>
      </c>
      <c r="C284">
        <v>2418.9290000000001</v>
      </c>
      <c r="D284">
        <v>1850</v>
      </c>
      <c r="E284">
        <v>4771</v>
      </c>
      <c r="F284">
        <v>18139.313999999998</v>
      </c>
      <c r="G284">
        <v>3492933</v>
      </c>
      <c r="J284" s="4"/>
      <c r="L284" s="18">
        <v>120</v>
      </c>
      <c r="M284">
        <v>14.598000000000001</v>
      </c>
      <c r="N284">
        <v>3723.38</v>
      </c>
      <c r="O284">
        <v>2401</v>
      </c>
      <c r="P284">
        <v>7300</v>
      </c>
      <c r="Q284">
        <v>54353.667000000001</v>
      </c>
      <c r="R284">
        <v>10466422</v>
      </c>
      <c r="S284">
        <f>SUM(Q284:Q285)</f>
        <v>69202.385000000009</v>
      </c>
      <c r="T284" s="4"/>
    </row>
    <row r="285" spans="1:20" x14ac:dyDescent="0.3">
      <c r="A285" s="18">
        <v>85</v>
      </c>
      <c r="B285">
        <v>68.503</v>
      </c>
      <c r="C285">
        <v>2638.8519999999999</v>
      </c>
      <c r="D285">
        <v>1850</v>
      </c>
      <c r="E285">
        <v>10253</v>
      </c>
      <c r="F285">
        <v>180768.728</v>
      </c>
      <c r="G285">
        <v>34809092</v>
      </c>
      <c r="H285">
        <f>SUM(F285:F286)</f>
        <v>196897.95199999999</v>
      </c>
      <c r="J285" s="4"/>
      <c r="L285" s="18"/>
      <c r="M285">
        <v>4.3620000000000001</v>
      </c>
      <c r="N285">
        <v>3403.9180000000001</v>
      </c>
      <c r="O285">
        <v>2405</v>
      </c>
      <c r="P285">
        <v>6102</v>
      </c>
      <c r="Q285">
        <v>14848.718000000001</v>
      </c>
      <c r="R285">
        <v>2859291</v>
      </c>
      <c r="T285" s="4"/>
    </row>
    <row r="286" spans="1:20" x14ac:dyDescent="0.3">
      <c r="A286" s="18"/>
      <c r="B286">
        <v>5.78</v>
      </c>
      <c r="C286">
        <v>2790.5360000000001</v>
      </c>
      <c r="D286">
        <v>1852</v>
      </c>
      <c r="E286">
        <v>5151</v>
      </c>
      <c r="F286">
        <v>16129.224</v>
      </c>
      <c r="G286">
        <v>3105867</v>
      </c>
      <c r="J286" s="4"/>
      <c r="L286" s="18">
        <v>121</v>
      </c>
      <c r="M286">
        <v>18.945</v>
      </c>
      <c r="N286">
        <v>3589.3679999999999</v>
      </c>
      <c r="O286">
        <v>2401</v>
      </c>
      <c r="P286">
        <v>6186</v>
      </c>
      <c r="Q286">
        <v>67999.148000000001</v>
      </c>
      <c r="R286">
        <v>13094016</v>
      </c>
      <c r="S286">
        <f>SUM(Q286:Q287)</f>
        <v>96547.703999999998</v>
      </c>
      <c r="T286" s="4"/>
    </row>
    <row r="287" spans="1:20" x14ac:dyDescent="0.3">
      <c r="A287" s="18">
        <v>86</v>
      </c>
      <c r="B287">
        <v>41.286000000000001</v>
      </c>
      <c r="C287">
        <v>2782.6469999999999</v>
      </c>
      <c r="D287">
        <v>1850</v>
      </c>
      <c r="E287">
        <v>7548</v>
      </c>
      <c r="F287">
        <v>114883.04</v>
      </c>
      <c r="G287">
        <v>22122047</v>
      </c>
      <c r="H287">
        <f>SUM(F287:F288)</f>
        <v>135669.4</v>
      </c>
      <c r="J287" s="4"/>
      <c r="L287" s="18"/>
      <c r="M287">
        <v>8.7089999999999996</v>
      </c>
      <c r="N287">
        <v>3278.087</v>
      </c>
      <c r="O287">
        <v>2401</v>
      </c>
      <c r="P287">
        <v>5461</v>
      </c>
      <c r="Q287">
        <v>28548.556</v>
      </c>
      <c r="R287">
        <v>5497352</v>
      </c>
      <c r="T287" s="4"/>
    </row>
    <row r="288" spans="1:20" x14ac:dyDescent="0.3">
      <c r="A288" s="18"/>
      <c r="B288">
        <v>7.016</v>
      </c>
      <c r="C288">
        <v>2962.7330000000002</v>
      </c>
      <c r="D288">
        <v>1850</v>
      </c>
      <c r="E288">
        <v>6841</v>
      </c>
      <c r="F288">
        <v>20786.36</v>
      </c>
      <c r="G288">
        <v>4002652</v>
      </c>
      <c r="J288" s="4"/>
      <c r="L288" s="5">
        <v>122</v>
      </c>
      <c r="M288">
        <v>45.003999999999998</v>
      </c>
      <c r="N288">
        <v>3627.5390000000002</v>
      </c>
      <c r="O288">
        <v>2401</v>
      </c>
      <c r="P288">
        <v>16383</v>
      </c>
      <c r="Q288">
        <v>163253.1</v>
      </c>
      <c r="R288">
        <v>31436257</v>
      </c>
      <c r="S288">
        <f>Q288</f>
        <v>163253.1</v>
      </c>
      <c r="T288" s="4"/>
    </row>
    <row r="289" spans="1:20" x14ac:dyDescent="0.3">
      <c r="A289" s="5">
        <v>87</v>
      </c>
      <c r="B289">
        <v>25.55</v>
      </c>
      <c r="C289">
        <v>2591.1799999999998</v>
      </c>
      <c r="D289">
        <v>1850</v>
      </c>
      <c r="E289">
        <v>7441</v>
      </c>
      <c r="F289">
        <v>66205.394</v>
      </c>
      <c r="G289">
        <v>12748608</v>
      </c>
      <c r="H289">
        <f>F289</f>
        <v>66205.394</v>
      </c>
      <c r="J289" s="4"/>
      <c r="L289" s="18">
        <v>123</v>
      </c>
      <c r="M289">
        <v>14.738</v>
      </c>
      <c r="N289">
        <v>4136.3959999999997</v>
      </c>
      <c r="O289">
        <v>2401</v>
      </c>
      <c r="P289">
        <v>8752</v>
      </c>
      <c r="Q289">
        <v>60962.824000000001</v>
      </c>
      <c r="R289">
        <v>11739091</v>
      </c>
      <c r="S289">
        <f>SUM(Q289:Q292)</f>
        <v>116724.08200000001</v>
      </c>
      <c r="T289" s="4"/>
    </row>
    <row r="290" spans="1:20" ht="15" thickBot="1" x14ac:dyDescent="0.35">
      <c r="A290" s="6"/>
      <c r="B290" s="7"/>
      <c r="C290" s="7"/>
      <c r="D290" s="7"/>
      <c r="E290" s="7"/>
      <c r="F290" s="7"/>
      <c r="G290" s="7"/>
      <c r="H290" s="7"/>
      <c r="I290" s="7"/>
      <c r="J290" s="8"/>
      <c r="L290" s="18"/>
      <c r="M290">
        <v>3.2719999999999998</v>
      </c>
      <c r="N290">
        <v>3967.0129999999999</v>
      </c>
      <c r="O290">
        <v>2401</v>
      </c>
      <c r="P290">
        <v>8116</v>
      </c>
      <c r="Q290">
        <v>12978.806</v>
      </c>
      <c r="R290">
        <v>2499218</v>
      </c>
      <c r="T290" s="4"/>
    </row>
    <row r="291" spans="1:20" x14ac:dyDescent="0.3">
      <c r="L291" s="18"/>
      <c r="M291">
        <v>2.9129999999999998</v>
      </c>
      <c r="N291">
        <v>3632.2089999999998</v>
      </c>
      <c r="O291">
        <v>2402</v>
      </c>
      <c r="P291">
        <v>6867</v>
      </c>
      <c r="Q291">
        <v>10581.914000000001</v>
      </c>
      <c r="R291">
        <v>2037669</v>
      </c>
      <c r="T291" s="4"/>
    </row>
    <row r="292" spans="1:20" x14ac:dyDescent="0.3">
      <c r="L292" s="18"/>
      <c r="M292">
        <v>8.4390000000000001</v>
      </c>
      <c r="N292">
        <v>3815.7429999999999</v>
      </c>
      <c r="O292">
        <v>2401</v>
      </c>
      <c r="P292">
        <v>7624</v>
      </c>
      <c r="Q292">
        <v>32200.538</v>
      </c>
      <c r="R292">
        <v>6200583</v>
      </c>
      <c r="T292" s="4"/>
    </row>
    <row r="293" spans="1:20" x14ac:dyDescent="0.3">
      <c r="L293" s="5">
        <v>124</v>
      </c>
      <c r="M293">
        <v>15.750999999999999</v>
      </c>
      <c r="N293">
        <v>3430.1080000000002</v>
      </c>
      <c r="O293">
        <v>2401</v>
      </c>
      <c r="P293">
        <v>6053</v>
      </c>
      <c r="Q293">
        <v>54027.002</v>
      </c>
      <c r="R293">
        <v>10403519</v>
      </c>
      <c r="S293">
        <f>Q293</f>
        <v>54027.002</v>
      </c>
      <c r="T293" s="4"/>
    </row>
    <row r="294" spans="1:20" x14ac:dyDescent="0.3">
      <c r="L294" s="5">
        <v>125</v>
      </c>
      <c r="M294">
        <v>19.312999999999999</v>
      </c>
      <c r="N294">
        <v>3647.6170000000002</v>
      </c>
      <c r="O294">
        <v>2401</v>
      </c>
      <c r="P294">
        <v>6822</v>
      </c>
      <c r="Q294">
        <v>70447.561000000002</v>
      </c>
      <c r="R294">
        <v>13565486</v>
      </c>
      <c r="S294">
        <f>Q294</f>
        <v>70447.561000000002</v>
      </c>
      <c r="T294" s="4"/>
    </row>
    <row r="295" spans="1:20" x14ac:dyDescent="0.3">
      <c r="L295" s="18">
        <v>126</v>
      </c>
      <c r="M295">
        <v>5.5620000000000003</v>
      </c>
      <c r="N295">
        <v>3122.6060000000002</v>
      </c>
      <c r="O295">
        <v>2402</v>
      </c>
      <c r="P295">
        <v>4540</v>
      </c>
      <c r="Q295">
        <v>17367.498</v>
      </c>
      <c r="R295">
        <v>3344311</v>
      </c>
      <c r="S295">
        <f>SUM(Q295:Q296)</f>
        <v>19539.069</v>
      </c>
      <c r="T295" s="4"/>
    </row>
    <row r="296" spans="1:20" x14ac:dyDescent="0.3">
      <c r="L296" s="18"/>
      <c r="M296">
        <v>0.77400000000000002</v>
      </c>
      <c r="N296">
        <v>2806.45</v>
      </c>
      <c r="O296">
        <v>2404</v>
      </c>
      <c r="P296">
        <v>3827</v>
      </c>
      <c r="Q296">
        <v>2171.5709999999999</v>
      </c>
      <c r="R296">
        <v>418161</v>
      </c>
      <c r="T296" s="4"/>
    </row>
    <row r="297" spans="1:20" x14ac:dyDescent="0.3">
      <c r="L297" s="5"/>
      <c r="T297" s="4"/>
    </row>
    <row r="298" spans="1:20" x14ac:dyDescent="0.3">
      <c r="L298" s="5">
        <v>128</v>
      </c>
      <c r="M298">
        <v>19.350000000000001</v>
      </c>
      <c r="N298">
        <v>3034.6509999999998</v>
      </c>
      <c r="O298">
        <v>2484</v>
      </c>
      <c r="P298">
        <v>5072</v>
      </c>
      <c r="Q298">
        <v>58719.478000000003</v>
      </c>
      <c r="R298">
        <v>11307109</v>
      </c>
      <c r="S298">
        <f>Q298</f>
        <v>58719.478000000003</v>
      </c>
      <c r="T298" s="4"/>
    </row>
    <row r="299" spans="1:20" x14ac:dyDescent="0.3">
      <c r="L299" s="18">
        <v>129</v>
      </c>
      <c r="M299">
        <v>5.0110000000000001</v>
      </c>
      <c r="N299">
        <v>3515.5650000000001</v>
      </c>
      <c r="O299">
        <v>2484</v>
      </c>
      <c r="P299">
        <v>7187</v>
      </c>
      <c r="Q299">
        <v>17617.855</v>
      </c>
      <c r="R299">
        <v>3392520</v>
      </c>
      <c r="S299">
        <f>SUM(Q299:Q301)</f>
        <v>139829.095</v>
      </c>
      <c r="T299" s="4"/>
    </row>
    <row r="300" spans="1:20" x14ac:dyDescent="0.3">
      <c r="L300" s="18"/>
      <c r="M300">
        <v>4.8760000000000003</v>
      </c>
      <c r="N300">
        <v>3486.268</v>
      </c>
      <c r="O300">
        <v>2484</v>
      </c>
      <c r="P300">
        <v>5905</v>
      </c>
      <c r="Q300">
        <v>17000.316999999999</v>
      </c>
      <c r="R300">
        <v>3273606</v>
      </c>
      <c r="T300" s="4"/>
    </row>
    <row r="301" spans="1:20" ht="15" thickBot="1" x14ac:dyDescent="0.35">
      <c r="L301" s="18"/>
      <c r="M301">
        <v>26.283000000000001</v>
      </c>
      <c r="N301">
        <v>4003.076</v>
      </c>
      <c r="O301">
        <v>2484</v>
      </c>
      <c r="P301">
        <v>8207</v>
      </c>
      <c r="Q301">
        <v>105210.923</v>
      </c>
      <c r="R301">
        <v>20259570</v>
      </c>
      <c r="T301" s="4"/>
    </row>
    <row r="302" spans="1:20" ht="15" thickBot="1" x14ac:dyDescent="0.35">
      <c r="G302" s="1"/>
      <c r="L302" s="18">
        <v>130</v>
      </c>
      <c r="M302">
        <v>1.0229999999999999</v>
      </c>
      <c r="N302">
        <v>3414.1729999999998</v>
      </c>
      <c r="O302">
        <v>2486</v>
      </c>
      <c r="P302">
        <v>4930</v>
      </c>
      <c r="Q302">
        <v>3492.8690000000001</v>
      </c>
      <c r="R302">
        <v>672592</v>
      </c>
      <c r="S302">
        <f>SUM(Q302:Q304)</f>
        <v>50935.163999999997</v>
      </c>
      <c r="T302" s="4"/>
    </row>
    <row r="303" spans="1:20" x14ac:dyDescent="0.3">
      <c r="L303" s="18"/>
      <c r="M303">
        <v>4.83</v>
      </c>
      <c r="N303">
        <v>3494.165</v>
      </c>
      <c r="O303">
        <v>2485</v>
      </c>
      <c r="P303">
        <v>5342</v>
      </c>
      <c r="Q303">
        <v>16875.509999999998</v>
      </c>
      <c r="R303">
        <v>3249573</v>
      </c>
      <c r="T303" s="4"/>
    </row>
    <row r="304" spans="1:20" x14ac:dyDescent="0.3">
      <c r="L304" s="18"/>
      <c r="M304">
        <v>8.4030000000000005</v>
      </c>
      <c r="N304">
        <v>3637.8150000000001</v>
      </c>
      <c r="O304">
        <v>2487</v>
      </c>
      <c r="P304">
        <v>6580</v>
      </c>
      <c r="Q304">
        <v>30566.785</v>
      </c>
      <c r="R304">
        <v>5885985</v>
      </c>
      <c r="T304" s="4"/>
    </row>
    <row r="305" spans="12:20" x14ac:dyDescent="0.3">
      <c r="L305" s="5">
        <v>131</v>
      </c>
      <c r="M305">
        <v>30.733000000000001</v>
      </c>
      <c r="N305">
        <v>3916.721</v>
      </c>
      <c r="O305">
        <v>2484</v>
      </c>
      <c r="P305">
        <v>8771</v>
      </c>
      <c r="Q305">
        <v>120372.757</v>
      </c>
      <c r="R305">
        <v>23179155</v>
      </c>
      <c r="S305">
        <f>Q305</f>
        <v>120372.757</v>
      </c>
      <c r="T305" s="4"/>
    </row>
    <row r="306" spans="12:20" x14ac:dyDescent="0.3">
      <c r="L306" s="5">
        <v>132</v>
      </c>
      <c r="M306">
        <v>29.637</v>
      </c>
      <c r="N306">
        <v>4034.6779999999999</v>
      </c>
      <c r="O306">
        <v>2484</v>
      </c>
      <c r="P306">
        <v>9785</v>
      </c>
      <c r="Q306">
        <v>119576.917</v>
      </c>
      <c r="R306">
        <v>23025907</v>
      </c>
      <c r="S306">
        <f>Q306</f>
        <v>119576.917</v>
      </c>
      <c r="T306" s="4"/>
    </row>
    <row r="307" spans="12:20" x14ac:dyDescent="0.3">
      <c r="L307" s="5">
        <v>133</v>
      </c>
      <c r="M307">
        <v>25.81</v>
      </c>
      <c r="N307">
        <v>3599.4549999999999</v>
      </c>
      <c r="O307">
        <v>2484</v>
      </c>
      <c r="P307">
        <v>6833</v>
      </c>
      <c r="Q307">
        <v>92901.710999999996</v>
      </c>
      <c r="R307">
        <v>17889290</v>
      </c>
      <c r="S307">
        <f>Q307</f>
        <v>92901.710999999996</v>
      </c>
      <c r="T307" s="4"/>
    </row>
    <row r="308" spans="12:20" x14ac:dyDescent="0.3">
      <c r="L308" s="5">
        <v>134</v>
      </c>
      <c r="M308">
        <v>24.370999999999999</v>
      </c>
      <c r="N308">
        <v>3631.4110000000001</v>
      </c>
      <c r="O308">
        <v>2484</v>
      </c>
      <c r="P308">
        <v>6186</v>
      </c>
      <c r="Q308">
        <v>88502.71</v>
      </c>
      <c r="R308">
        <v>17042212</v>
      </c>
      <c r="S308">
        <f>Q308</f>
        <v>88502.71</v>
      </c>
      <c r="T308" s="4"/>
    </row>
    <row r="309" spans="12:20" x14ac:dyDescent="0.3">
      <c r="L309" s="18">
        <v>135</v>
      </c>
      <c r="M309">
        <v>9.68</v>
      </c>
      <c r="N309">
        <v>4298.509</v>
      </c>
      <c r="O309">
        <v>2485</v>
      </c>
      <c r="P309">
        <v>9007</v>
      </c>
      <c r="Q309">
        <v>41609.673999999999</v>
      </c>
      <c r="R309">
        <v>8012420</v>
      </c>
      <c r="S309">
        <f>SUM(Q309:Q310)</f>
        <v>55726.853999999999</v>
      </c>
      <c r="T309" s="4"/>
    </row>
    <row r="310" spans="12:20" x14ac:dyDescent="0.3">
      <c r="L310" s="18"/>
      <c r="M310">
        <v>3.8170000000000002</v>
      </c>
      <c r="N310">
        <v>3698.5369999999998</v>
      </c>
      <c r="O310">
        <v>2487</v>
      </c>
      <c r="P310">
        <v>6687</v>
      </c>
      <c r="Q310">
        <v>14117.18</v>
      </c>
      <c r="R310">
        <v>2718425</v>
      </c>
      <c r="T310" s="4"/>
    </row>
    <row r="311" spans="12:20" x14ac:dyDescent="0.3">
      <c r="L311" s="18">
        <v>136</v>
      </c>
      <c r="M311">
        <v>7.9560000000000004</v>
      </c>
      <c r="N311">
        <v>3871.576</v>
      </c>
      <c r="O311">
        <v>2484</v>
      </c>
      <c r="P311">
        <v>7291</v>
      </c>
      <c r="Q311">
        <v>30801.878000000001</v>
      </c>
      <c r="R311">
        <v>5931255</v>
      </c>
      <c r="S311">
        <f>SUM(Q311:Q314)</f>
        <v>84036.790000000008</v>
      </c>
      <c r="T311" s="4"/>
    </row>
    <row r="312" spans="12:20" x14ac:dyDescent="0.3">
      <c r="L312" s="18"/>
      <c r="M312">
        <v>5.7119999999999997</v>
      </c>
      <c r="N312">
        <v>3939.0230000000001</v>
      </c>
      <c r="O312">
        <v>2489</v>
      </c>
      <c r="P312">
        <v>6911</v>
      </c>
      <c r="Q312">
        <v>22501.516</v>
      </c>
      <c r="R312">
        <v>4332925</v>
      </c>
      <c r="T312" s="4"/>
    </row>
    <row r="313" spans="12:20" x14ac:dyDescent="0.3">
      <c r="L313" s="18"/>
      <c r="M313">
        <v>4.6840000000000002</v>
      </c>
      <c r="N313">
        <v>3739.174</v>
      </c>
      <c r="O313">
        <v>2486</v>
      </c>
      <c r="P313">
        <v>9632</v>
      </c>
      <c r="Q313">
        <v>17515.108</v>
      </c>
      <c r="R313">
        <v>3372735</v>
      </c>
      <c r="T313" s="4"/>
    </row>
    <row r="314" spans="12:20" x14ac:dyDescent="0.3">
      <c r="L314" s="18"/>
      <c r="M314">
        <v>3.7650000000000001</v>
      </c>
      <c r="N314">
        <v>3510.8040000000001</v>
      </c>
      <c r="O314">
        <v>2485</v>
      </c>
      <c r="P314">
        <v>6277</v>
      </c>
      <c r="Q314">
        <v>13218.288</v>
      </c>
      <c r="R314">
        <v>2545333</v>
      </c>
      <c r="T314" s="4"/>
    </row>
    <row r="315" spans="12:20" x14ac:dyDescent="0.3">
      <c r="L315" s="5"/>
      <c r="T315" s="4"/>
    </row>
    <row r="316" spans="12:20" x14ac:dyDescent="0.3">
      <c r="L316" s="18">
        <v>138</v>
      </c>
      <c r="M316">
        <v>1.47</v>
      </c>
      <c r="N316">
        <v>3657.9119999999998</v>
      </c>
      <c r="O316">
        <v>2494</v>
      </c>
      <c r="P316">
        <v>5583</v>
      </c>
      <c r="Q316">
        <v>5375.8890000000001</v>
      </c>
      <c r="R316">
        <v>1035189</v>
      </c>
      <c r="S316">
        <f>SUM(Q316:Q319)</f>
        <v>97154.835999999996</v>
      </c>
      <c r="T316" s="4"/>
    </row>
    <row r="317" spans="12:20" x14ac:dyDescent="0.3">
      <c r="L317" s="18"/>
      <c r="M317">
        <v>18.036000000000001</v>
      </c>
      <c r="N317">
        <v>3948.0970000000002</v>
      </c>
      <c r="O317">
        <v>2488</v>
      </c>
      <c r="P317">
        <v>7611</v>
      </c>
      <c r="Q317">
        <v>71207.08</v>
      </c>
      <c r="R317">
        <v>13711740</v>
      </c>
      <c r="T317" s="4"/>
    </row>
    <row r="318" spans="12:20" x14ac:dyDescent="0.3">
      <c r="L318" s="18"/>
      <c r="M318">
        <v>2.2690000000000001</v>
      </c>
      <c r="N318">
        <v>3938.8560000000002</v>
      </c>
      <c r="O318">
        <v>2492</v>
      </c>
      <c r="P318">
        <v>7046</v>
      </c>
      <c r="Q318">
        <v>8938.86</v>
      </c>
      <c r="R318">
        <v>1721280</v>
      </c>
      <c r="T318" s="4"/>
    </row>
    <row r="319" spans="12:20" x14ac:dyDescent="0.3">
      <c r="L319" s="18"/>
      <c r="M319">
        <v>3.3029999999999999</v>
      </c>
      <c r="N319">
        <v>3522.1210000000001</v>
      </c>
      <c r="O319">
        <v>2488</v>
      </c>
      <c r="P319">
        <v>5832</v>
      </c>
      <c r="Q319">
        <v>11633.007</v>
      </c>
      <c r="R319">
        <v>2240069</v>
      </c>
      <c r="T319" s="4"/>
    </row>
    <row r="320" spans="12:20" x14ac:dyDescent="0.3">
      <c r="L320" s="18">
        <v>139</v>
      </c>
      <c r="M320">
        <v>19.821999999999999</v>
      </c>
      <c r="N320">
        <v>3982.7719999999999</v>
      </c>
      <c r="O320">
        <v>2488</v>
      </c>
      <c r="P320">
        <v>8483</v>
      </c>
      <c r="Q320">
        <v>78947.460000000006</v>
      </c>
      <c r="R320">
        <v>15202239</v>
      </c>
      <c r="S320">
        <f>SUM(Q320:Q321)</f>
        <v>84952.498000000007</v>
      </c>
      <c r="T320" s="4"/>
    </row>
    <row r="321" spans="12:20" x14ac:dyDescent="0.3">
      <c r="L321" s="18"/>
      <c r="M321">
        <v>1.766</v>
      </c>
      <c r="N321">
        <v>3400.9969999999998</v>
      </c>
      <c r="O321">
        <v>2494</v>
      </c>
      <c r="P321">
        <v>5009</v>
      </c>
      <c r="Q321">
        <v>6005.0379999999996</v>
      </c>
      <c r="R321">
        <v>1156339</v>
      </c>
      <c r="T321" s="4"/>
    </row>
    <row r="322" spans="12:20" x14ac:dyDescent="0.3">
      <c r="L322" s="18">
        <v>140</v>
      </c>
      <c r="M322">
        <v>15.039</v>
      </c>
      <c r="N322">
        <v>3732.17</v>
      </c>
      <c r="O322">
        <v>2488</v>
      </c>
      <c r="P322">
        <v>7041</v>
      </c>
      <c r="Q322">
        <v>56129.427000000003</v>
      </c>
      <c r="R322">
        <v>10808365</v>
      </c>
      <c r="S322">
        <f>SUM(Q322:Q323)</f>
        <v>73018.932000000001</v>
      </c>
      <c r="T322" s="4"/>
    </row>
    <row r="323" spans="12:20" x14ac:dyDescent="0.3">
      <c r="L323" s="18"/>
      <c r="M323">
        <v>4.5439999999999996</v>
      </c>
      <c r="N323">
        <v>3716.8780000000002</v>
      </c>
      <c r="O323">
        <v>2491</v>
      </c>
      <c r="P323">
        <v>7248</v>
      </c>
      <c r="Q323">
        <v>16889.505000000001</v>
      </c>
      <c r="R323">
        <v>3252268</v>
      </c>
      <c r="T323" s="4"/>
    </row>
    <row r="324" spans="12:20" x14ac:dyDescent="0.3">
      <c r="L324" s="5">
        <v>141</v>
      </c>
      <c r="M324">
        <v>46.945999999999998</v>
      </c>
      <c r="N324">
        <v>4454.1139999999996</v>
      </c>
      <c r="O324">
        <v>2488</v>
      </c>
      <c r="P324">
        <v>8821</v>
      </c>
      <c r="Q324">
        <v>209103.046</v>
      </c>
      <c r="R324">
        <v>40265190</v>
      </c>
      <c r="S324">
        <f>Q324</f>
        <v>209103.046</v>
      </c>
      <c r="T324" s="4"/>
    </row>
    <row r="325" spans="12:20" x14ac:dyDescent="0.3">
      <c r="L325" s="18">
        <v>142</v>
      </c>
      <c r="M325">
        <v>9.2390000000000008</v>
      </c>
      <c r="N325">
        <v>3822.28</v>
      </c>
      <c r="O325">
        <v>2488</v>
      </c>
      <c r="P325">
        <v>7703</v>
      </c>
      <c r="Q325">
        <v>35312.552000000003</v>
      </c>
      <c r="R325">
        <v>6799837</v>
      </c>
      <c r="S325">
        <f>SUM(Q325:Q327)</f>
        <v>64768.927000000003</v>
      </c>
      <c r="T325" s="4"/>
    </row>
    <row r="326" spans="12:20" x14ac:dyDescent="0.3">
      <c r="L326" s="18"/>
      <c r="M326">
        <v>5.9669999999999996</v>
      </c>
      <c r="N326">
        <v>3396.61</v>
      </c>
      <c r="O326">
        <v>2490</v>
      </c>
      <c r="P326">
        <v>6719</v>
      </c>
      <c r="Q326">
        <v>20267.32</v>
      </c>
      <c r="R326">
        <v>3902705</v>
      </c>
      <c r="T326" s="4"/>
    </row>
    <row r="327" spans="12:20" x14ac:dyDescent="0.3">
      <c r="L327" s="18"/>
      <c r="M327">
        <v>2.8149999999999999</v>
      </c>
      <c r="N327">
        <v>3264.683</v>
      </c>
      <c r="O327">
        <v>2488</v>
      </c>
      <c r="P327">
        <v>4913</v>
      </c>
      <c r="Q327">
        <v>9189.0550000000003</v>
      </c>
      <c r="R327">
        <v>1769458</v>
      </c>
      <c r="T327" s="4"/>
    </row>
    <row r="328" spans="12:20" x14ac:dyDescent="0.3">
      <c r="L328" s="5">
        <v>143</v>
      </c>
      <c r="M328">
        <v>38.994999999999997</v>
      </c>
      <c r="N328">
        <v>3962.7910000000002</v>
      </c>
      <c r="O328">
        <v>2488</v>
      </c>
      <c r="P328">
        <v>16383</v>
      </c>
      <c r="Q328">
        <v>154530.4</v>
      </c>
      <c r="R328">
        <v>29756601</v>
      </c>
      <c r="S328">
        <f>Q328</f>
        <v>154530.4</v>
      </c>
      <c r="T328" s="4"/>
    </row>
    <row r="329" spans="12:20" x14ac:dyDescent="0.3">
      <c r="L329" s="5">
        <v>144</v>
      </c>
      <c r="M329">
        <v>40.429000000000002</v>
      </c>
      <c r="N329">
        <v>3768.9029999999998</v>
      </c>
      <c r="O329">
        <v>2488</v>
      </c>
      <c r="P329">
        <v>10345</v>
      </c>
      <c r="Q329">
        <v>152371.671</v>
      </c>
      <c r="R329">
        <v>29340913</v>
      </c>
      <c r="S329">
        <f>Q329</f>
        <v>152371.671</v>
      </c>
      <c r="T329" s="4"/>
    </row>
    <row r="330" spans="12:20" x14ac:dyDescent="0.3">
      <c r="L330" s="18">
        <v>145</v>
      </c>
      <c r="M330">
        <v>1.5740000000000001</v>
      </c>
      <c r="N330">
        <v>3438.9969999999998</v>
      </c>
      <c r="O330">
        <v>2490</v>
      </c>
      <c r="P330">
        <v>5878</v>
      </c>
      <c r="Q330">
        <v>5411.3419999999996</v>
      </c>
      <c r="R330">
        <v>1042016</v>
      </c>
      <c r="S330">
        <f>SUM(Q330:Q331)</f>
        <v>58310.911999999997</v>
      </c>
      <c r="T330" s="4"/>
    </row>
    <row r="331" spans="12:20" x14ac:dyDescent="0.3">
      <c r="L331" s="18"/>
      <c r="M331">
        <v>15.481</v>
      </c>
      <c r="N331">
        <v>3417.1149999999998</v>
      </c>
      <c r="O331">
        <v>2488</v>
      </c>
      <c r="P331">
        <v>5751</v>
      </c>
      <c r="Q331">
        <v>52899.57</v>
      </c>
      <c r="R331">
        <v>10186419</v>
      </c>
      <c r="T331" s="4"/>
    </row>
    <row r="332" spans="12:20" x14ac:dyDescent="0.3">
      <c r="L332" s="5">
        <v>146</v>
      </c>
      <c r="M332">
        <v>18.436</v>
      </c>
      <c r="N332">
        <v>4142.3029999999999</v>
      </c>
      <c r="O332">
        <v>2490</v>
      </c>
      <c r="P332">
        <v>10214</v>
      </c>
      <c r="Q332">
        <v>76366.138999999996</v>
      </c>
      <c r="R332">
        <v>14705176</v>
      </c>
      <c r="S332">
        <f>Q332</f>
        <v>76366.138999999996</v>
      </c>
      <c r="T332" s="4"/>
    </row>
    <row r="333" spans="12:20" x14ac:dyDescent="0.3">
      <c r="L333" s="5"/>
      <c r="T333" s="4"/>
    </row>
    <row r="334" spans="12:20" x14ac:dyDescent="0.3">
      <c r="L334" s="5">
        <v>148</v>
      </c>
      <c r="M334">
        <v>53.234999999999999</v>
      </c>
      <c r="N334">
        <v>4726.4229999999998</v>
      </c>
      <c r="O334">
        <v>2612</v>
      </c>
      <c r="P334">
        <v>8811</v>
      </c>
      <c r="Q334">
        <v>251610.86499999999</v>
      </c>
      <c r="R334">
        <v>48450558</v>
      </c>
      <c r="S334">
        <f>Q334</f>
        <v>251610.86499999999</v>
      </c>
      <c r="T334" s="4"/>
    </row>
    <row r="335" spans="12:20" x14ac:dyDescent="0.3">
      <c r="L335" s="18">
        <v>149</v>
      </c>
      <c r="M335">
        <v>3.9359999999999999</v>
      </c>
      <c r="N335">
        <v>3988.2159999999999</v>
      </c>
      <c r="O335">
        <v>2613</v>
      </c>
      <c r="P335">
        <v>6450</v>
      </c>
      <c r="Q335">
        <v>15699.236000000001</v>
      </c>
      <c r="R335">
        <v>3023068</v>
      </c>
      <c r="S335">
        <f>SUM(Q335:Q338)</f>
        <v>78094.195000000007</v>
      </c>
      <c r="T335" s="4"/>
    </row>
    <row r="336" spans="12:20" x14ac:dyDescent="0.3">
      <c r="L336" s="18"/>
      <c r="M336">
        <v>3.23</v>
      </c>
      <c r="N336">
        <v>4150.616</v>
      </c>
      <c r="O336">
        <v>2613</v>
      </c>
      <c r="P336">
        <v>7363</v>
      </c>
      <c r="Q336">
        <v>13407.058999999999</v>
      </c>
      <c r="R336">
        <v>2581683</v>
      </c>
      <c r="T336" s="4"/>
    </row>
    <row r="337" spans="12:20" x14ac:dyDescent="0.3">
      <c r="L337" s="18"/>
      <c r="M337">
        <v>10.521000000000001</v>
      </c>
      <c r="N337">
        <v>4269.826</v>
      </c>
      <c r="O337">
        <v>2614</v>
      </c>
      <c r="P337">
        <v>8664</v>
      </c>
      <c r="Q337">
        <v>44924.19</v>
      </c>
      <c r="R337">
        <v>8650668</v>
      </c>
      <c r="T337" s="4"/>
    </row>
    <row r="338" spans="12:20" x14ac:dyDescent="0.3">
      <c r="L338" s="18"/>
      <c r="M338">
        <v>1.1060000000000001</v>
      </c>
      <c r="N338">
        <v>3673.7750000000001</v>
      </c>
      <c r="O338">
        <v>2623</v>
      </c>
      <c r="P338">
        <v>5222</v>
      </c>
      <c r="Q338">
        <v>4063.71</v>
      </c>
      <c r="R338">
        <v>782514</v>
      </c>
      <c r="T338" s="4"/>
    </row>
    <row r="339" spans="12:20" x14ac:dyDescent="0.3">
      <c r="L339" s="18">
        <v>150</v>
      </c>
      <c r="M339">
        <v>3.988</v>
      </c>
      <c r="N339">
        <v>3159.5830000000001</v>
      </c>
      <c r="O339">
        <v>2612</v>
      </c>
      <c r="P339">
        <v>4484</v>
      </c>
      <c r="Q339">
        <v>12601.483</v>
      </c>
      <c r="R339">
        <v>2426560</v>
      </c>
      <c r="S339">
        <f>SUM(Q339:Q342)</f>
        <v>25155.764999999999</v>
      </c>
      <c r="T339" s="4"/>
    </row>
    <row r="340" spans="12:20" x14ac:dyDescent="0.3">
      <c r="L340" s="18"/>
      <c r="M340">
        <v>1.968</v>
      </c>
      <c r="N340">
        <v>3872.0340000000001</v>
      </c>
      <c r="O340">
        <v>2623</v>
      </c>
      <c r="P340">
        <v>8581</v>
      </c>
      <c r="Q340">
        <v>7620.9480000000003</v>
      </c>
      <c r="R340">
        <v>1467501</v>
      </c>
      <c r="T340" s="4"/>
    </row>
    <row r="341" spans="12:20" x14ac:dyDescent="0.3">
      <c r="L341" s="18"/>
      <c r="M341">
        <v>0.63900000000000001</v>
      </c>
      <c r="N341">
        <v>4645.7150000000001</v>
      </c>
      <c r="O341">
        <v>2612</v>
      </c>
      <c r="P341">
        <v>9085</v>
      </c>
      <c r="Q341">
        <v>2967.4839999999999</v>
      </c>
      <c r="R341">
        <v>571423</v>
      </c>
      <c r="T341" s="4"/>
    </row>
    <row r="342" spans="12:20" x14ac:dyDescent="0.3">
      <c r="L342" s="18"/>
      <c r="M342">
        <v>0.64400000000000002</v>
      </c>
      <c r="N342">
        <v>3052.7979999999998</v>
      </c>
      <c r="O342">
        <v>2617</v>
      </c>
      <c r="P342">
        <v>3932</v>
      </c>
      <c r="Q342">
        <v>1965.85</v>
      </c>
      <c r="R342">
        <v>378547</v>
      </c>
      <c r="T342" s="4"/>
    </row>
    <row r="343" spans="12:20" x14ac:dyDescent="0.3">
      <c r="L343" s="18">
        <v>151</v>
      </c>
      <c r="M343">
        <v>0.89300000000000002</v>
      </c>
      <c r="N343">
        <v>2866.5929999999998</v>
      </c>
      <c r="O343">
        <v>2624</v>
      </c>
      <c r="P343">
        <v>3511</v>
      </c>
      <c r="Q343">
        <v>2560.502</v>
      </c>
      <c r="R343">
        <v>493054</v>
      </c>
      <c r="S343">
        <f>SUM(Q343:Q344)</f>
        <v>5030.2070000000003</v>
      </c>
      <c r="T343" s="4"/>
    </row>
    <row r="344" spans="12:20" x14ac:dyDescent="0.3">
      <c r="L344" s="18"/>
      <c r="M344">
        <v>0.85199999999999998</v>
      </c>
      <c r="N344">
        <v>2899.817</v>
      </c>
      <c r="O344">
        <v>2613</v>
      </c>
      <c r="P344">
        <v>3403</v>
      </c>
      <c r="Q344">
        <v>2469.7049999999999</v>
      </c>
      <c r="R344">
        <v>475570</v>
      </c>
      <c r="T344" s="4"/>
    </row>
    <row r="345" spans="12:20" x14ac:dyDescent="0.3">
      <c r="L345" s="5">
        <v>152</v>
      </c>
      <c r="M345">
        <v>54.393000000000001</v>
      </c>
      <c r="N345">
        <v>3649.6030000000001</v>
      </c>
      <c r="O345">
        <v>2612</v>
      </c>
      <c r="P345">
        <v>6879</v>
      </c>
      <c r="Q345">
        <v>198512.932</v>
      </c>
      <c r="R345">
        <v>38225942</v>
      </c>
      <c r="S345">
        <f>Q345</f>
        <v>198512.932</v>
      </c>
      <c r="T345" s="4"/>
    </row>
    <row r="346" spans="12:20" x14ac:dyDescent="0.3">
      <c r="L346" s="5">
        <v>153</v>
      </c>
      <c r="M346">
        <v>15.917</v>
      </c>
      <c r="N346">
        <v>3876.1790000000001</v>
      </c>
      <c r="O346">
        <v>2612</v>
      </c>
      <c r="P346">
        <v>10051</v>
      </c>
      <c r="Q346">
        <v>61697.124000000003</v>
      </c>
      <c r="R346">
        <v>11880489</v>
      </c>
      <c r="S346">
        <f>Q346</f>
        <v>61697.124000000003</v>
      </c>
      <c r="T346" s="4"/>
    </row>
    <row r="347" spans="12:20" x14ac:dyDescent="0.3">
      <c r="L347" s="5">
        <v>154</v>
      </c>
      <c r="M347">
        <v>36.944000000000003</v>
      </c>
      <c r="N347">
        <v>4245.4840000000004</v>
      </c>
      <c r="O347">
        <v>2612</v>
      </c>
      <c r="P347">
        <v>12235</v>
      </c>
      <c r="Q347">
        <v>156845.359</v>
      </c>
      <c r="R347">
        <v>30202373</v>
      </c>
      <c r="S347">
        <f>Q347</f>
        <v>156845.359</v>
      </c>
      <c r="T347" s="4"/>
    </row>
    <row r="348" spans="12:20" x14ac:dyDescent="0.3">
      <c r="L348" s="18">
        <v>155</v>
      </c>
      <c r="M348">
        <v>37.484000000000002</v>
      </c>
      <c r="N348">
        <v>4520.9989999999998</v>
      </c>
      <c r="O348">
        <v>2612</v>
      </c>
      <c r="P348">
        <v>11234</v>
      </c>
      <c r="Q348">
        <v>169465.75</v>
      </c>
      <c r="R348">
        <v>32632574</v>
      </c>
      <c r="S348">
        <f>SUM(Q348:Q349)</f>
        <v>177667.31299999999</v>
      </c>
      <c r="T348" s="4"/>
    </row>
    <row r="349" spans="12:20" x14ac:dyDescent="0.3">
      <c r="L349" s="18"/>
      <c r="M349">
        <v>1.968</v>
      </c>
      <c r="N349">
        <v>4167.0320000000002</v>
      </c>
      <c r="O349">
        <v>2613</v>
      </c>
      <c r="P349">
        <v>7509</v>
      </c>
      <c r="Q349">
        <v>8201.5630000000001</v>
      </c>
      <c r="R349">
        <v>1579305</v>
      </c>
      <c r="T349" s="4"/>
    </row>
    <row r="350" spans="12:20" x14ac:dyDescent="0.3">
      <c r="L350" s="5">
        <v>156</v>
      </c>
      <c r="M350">
        <v>16.706</v>
      </c>
      <c r="N350">
        <v>3457.384</v>
      </c>
      <c r="O350">
        <v>2612</v>
      </c>
      <c r="P350">
        <v>6027</v>
      </c>
      <c r="Q350">
        <v>57760.273000000001</v>
      </c>
      <c r="R350">
        <v>11122403</v>
      </c>
      <c r="S350">
        <f>Q350</f>
        <v>57760.273000000001</v>
      </c>
      <c r="T350" s="4"/>
    </row>
    <row r="351" spans="12:20" x14ac:dyDescent="0.3">
      <c r="L351" s="18">
        <v>157</v>
      </c>
      <c r="M351">
        <v>14.141</v>
      </c>
      <c r="N351">
        <v>3683.4009999999998</v>
      </c>
      <c r="O351">
        <v>2612</v>
      </c>
      <c r="P351">
        <v>7727</v>
      </c>
      <c r="Q351">
        <v>52086.754000000001</v>
      </c>
      <c r="R351">
        <v>10029902</v>
      </c>
      <c r="S351">
        <f>SUM(Q351:Q352)</f>
        <v>79524.138000000006</v>
      </c>
      <c r="T351" s="4"/>
    </row>
    <row r="352" spans="12:20" x14ac:dyDescent="0.3">
      <c r="L352" s="18"/>
      <c r="M352">
        <v>6.6890000000000001</v>
      </c>
      <c r="N352">
        <v>4102.0050000000001</v>
      </c>
      <c r="O352">
        <v>2612</v>
      </c>
      <c r="P352">
        <v>8382</v>
      </c>
      <c r="Q352">
        <v>27437.383999999998</v>
      </c>
      <c r="R352">
        <v>5283383</v>
      </c>
      <c r="T352" s="4"/>
    </row>
    <row r="353" spans="12:20" x14ac:dyDescent="0.3">
      <c r="L353" s="18">
        <v>158</v>
      </c>
      <c r="M353">
        <v>6.0759999999999996</v>
      </c>
      <c r="N353">
        <v>3555.232</v>
      </c>
      <c r="O353">
        <v>2612</v>
      </c>
      <c r="P353">
        <v>5736</v>
      </c>
      <c r="Q353">
        <v>21601.523000000001</v>
      </c>
      <c r="R353">
        <v>4159621</v>
      </c>
      <c r="S353">
        <f>SUM(Q353:Q354)</f>
        <v>24306.296000000002</v>
      </c>
      <c r="T353" s="4"/>
    </row>
    <row r="354" spans="12:20" x14ac:dyDescent="0.3">
      <c r="L354" s="18"/>
      <c r="M354">
        <v>0.86199999999999999</v>
      </c>
      <c r="N354">
        <v>3137.56</v>
      </c>
      <c r="O354">
        <v>2615</v>
      </c>
      <c r="P354">
        <v>4224</v>
      </c>
      <c r="Q354">
        <v>2704.7730000000001</v>
      </c>
      <c r="R354">
        <v>520835</v>
      </c>
      <c r="T354" s="4"/>
    </row>
    <row r="355" spans="12:20" x14ac:dyDescent="0.3">
      <c r="L355" s="5"/>
      <c r="T355" s="4"/>
    </row>
    <row r="356" spans="12:20" x14ac:dyDescent="0.3">
      <c r="L356" s="18">
        <v>160</v>
      </c>
      <c r="M356">
        <v>18.436</v>
      </c>
      <c r="N356">
        <v>2570.1750000000002</v>
      </c>
      <c r="O356">
        <v>2054</v>
      </c>
      <c r="P356">
        <v>4344</v>
      </c>
      <c r="Q356">
        <v>47382.894999999997</v>
      </c>
      <c r="R356">
        <v>9124120</v>
      </c>
      <c r="S356">
        <f>SUM(Q356:Q357)</f>
        <v>79285.766999999993</v>
      </c>
      <c r="T356" s="4"/>
    </row>
    <row r="357" spans="12:20" x14ac:dyDescent="0.3">
      <c r="L357" s="18"/>
      <c r="M357">
        <v>12.64</v>
      </c>
      <c r="N357">
        <v>2523.9380000000001</v>
      </c>
      <c r="O357">
        <v>2054</v>
      </c>
      <c r="P357">
        <v>3822</v>
      </c>
      <c r="Q357">
        <v>31902.871999999999</v>
      </c>
      <c r="R357">
        <v>6143264</v>
      </c>
      <c r="T357" s="4"/>
    </row>
    <row r="358" spans="12:20" x14ac:dyDescent="0.3">
      <c r="L358" s="18">
        <v>161</v>
      </c>
      <c r="M358">
        <v>9.3680000000000003</v>
      </c>
      <c r="N358">
        <v>2350.0729999999999</v>
      </c>
      <c r="O358">
        <v>2054</v>
      </c>
      <c r="P358">
        <v>3340</v>
      </c>
      <c r="Q358">
        <v>22016.511999999999</v>
      </c>
      <c r="R358">
        <v>4239532</v>
      </c>
      <c r="S358">
        <f>SUM(Q358:Q360)</f>
        <v>24877.924999999999</v>
      </c>
      <c r="T358" s="4"/>
    </row>
    <row r="359" spans="12:20" x14ac:dyDescent="0.3">
      <c r="L359" s="18"/>
      <c r="M359">
        <v>0.61299999999999999</v>
      </c>
      <c r="N359">
        <v>2240.636</v>
      </c>
      <c r="O359">
        <v>2054</v>
      </c>
      <c r="P359">
        <v>2625</v>
      </c>
      <c r="Q359">
        <v>1373.0419999999999</v>
      </c>
      <c r="R359">
        <v>264395</v>
      </c>
      <c r="T359" s="4"/>
    </row>
    <row r="360" spans="12:20" x14ac:dyDescent="0.3">
      <c r="L360" s="18"/>
      <c r="M360">
        <v>0.64400000000000002</v>
      </c>
      <c r="N360">
        <v>2311.3150000000001</v>
      </c>
      <c r="O360">
        <v>2061</v>
      </c>
      <c r="P360">
        <v>2773</v>
      </c>
      <c r="Q360">
        <v>1488.3710000000001</v>
      </c>
      <c r="R360">
        <v>286603</v>
      </c>
      <c r="T360" s="4"/>
    </row>
    <row r="361" spans="12:20" x14ac:dyDescent="0.3">
      <c r="L361" s="5">
        <v>162</v>
      </c>
      <c r="M361">
        <v>37.686999999999998</v>
      </c>
      <c r="N361">
        <v>3124.7139999999999</v>
      </c>
      <c r="O361">
        <v>2054</v>
      </c>
      <c r="P361">
        <v>7190</v>
      </c>
      <c r="Q361">
        <v>117760.064</v>
      </c>
      <c r="R361">
        <v>22676051</v>
      </c>
      <c r="S361">
        <f>Q361</f>
        <v>117760.064</v>
      </c>
      <c r="T361" s="4"/>
    </row>
    <row r="362" spans="12:20" x14ac:dyDescent="0.3">
      <c r="L362" s="5">
        <v>163</v>
      </c>
      <c r="M362">
        <v>41.914000000000001</v>
      </c>
      <c r="N362">
        <v>3344.3789999999999</v>
      </c>
      <c r="O362">
        <v>2054</v>
      </c>
      <c r="P362">
        <v>8317</v>
      </c>
      <c r="Q362">
        <v>140175.91899999999</v>
      </c>
      <c r="R362">
        <v>26992481</v>
      </c>
      <c r="S362">
        <f>Q362</f>
        <v>140175.91899999999</v>
      </c>
      <c r="T362" s="4"/>
    </row>
    <row r="363" spans="12:20" x14ac:dyDescent="0.3">
      <c r="L363" s="5">
        <v>164</v>
      </c>
      <c r="M363">
        <v>53.473999999999997</v>
      </c>
      <c r="N363">
        <v>3795.337</v>
      </c>
      <c r="O363">
        <v>2054</v>
      </c>
      <c r="P363">
        <v>8636</v>
      </c>
      <c r="Q363">
        <v>202951.234</v>
      </c>
      <c r="R363">
        <v>39080588</v>
      </c>
      <c r="S363">
        <f>Q363</f>
        <v>202951.234</v>
      </c>
      <c r="T363" s="4"/>
    </row>
    <row r="364" spans="12:20" x14ac:dyDescent="0.3">
      <c r="L364" s="18">
        <v>165</v>
      </c>
      <c r="M364">
        <v>14.26</v>
      </c>
      <c r="N364">
        <v>3150.2939999999999</v>
      </c>
      <c r="O364">
        <v>2055</v>
      </c>
      <c r="P364">
        <v>6680</v>
      </c>
      <c r="Q364">
        <v>44924.396999999997</v>
      </c>
      <c r="R364">
        <v>8650708</v>
      </c>
      <c r="S364">
        <f>SUM(Q364:Q365)</f>
        <v>110634.19899999999</v>
      </c>
      <c r="T364" s="4"/>
    </row>
    <row r="365" spans="12:20" x14ac:dyDescent="0.3">
      <c r="L365" s="18"/>
      <c r="M365">
        <v>20.71</v>
      </c>
      <c r="N365">
        <v>3172.8119999999999</v>
      </c>
      <c r="O365">
        <v>2054</v>
      </c>
      <c r="P365">
        <v>6979</v>
      </c>
      <c r="Q365">
        <v>65709.801999999996</v>
      </c>
      <c r="R365">
        <v>12653176</v>
      </c>
      <c r="T365" s="4"/>
    </row>
    <row r="366" spans="12:20" x14ac:dyDescent="0.3">
      <c r="L366" s="18">
        <v>166</v>
      </c>
      <c r="M366">
        <v>23.317</v>
      </c>
      <c r="N366">
        <v>3080.4839999999999</v>
      </c>
      <c r="O366">
        <v>2054</v>
      </c>
      <c r="P366">
        <v>16383</v>
      </c>
      <c r="Q366">
        <v>71828.346000000005</v>
      </c>
      <c r="R366">
        <v>13831372</v>
      </c>
      <c r="S366">
        <f>SUM(Q366:Q367)</f>
        <v>100755.395</v>
      </c>
      <c r="T366" s="4"/>
    </row>
    <row r="367" spans="12:20" ht="15" thickBot="1" x14ac:dyDescent="0.35">
      <c r="L367" s="19"/>
      <c r="M367" s="7">
        <v>10.807</v>
      </c>
      <c r="N367" s="7">
        <v>2676.7109999999998</v>
      </c>
      <c r="O367" s="7">
        <v>2057</v>
      </c>
      <c r="P367" s="7">
        <v>4875</v>
      </c>
      <c r="Q367" s="7">
        <v>28927.048999999999</v>
      </c>
      <c r="R367" s="7">
        <v>5570235</v>
      </c>
      <c r="S367" s="7"/>
      <c r="T367" s="8"/>
    </row>
  </sheetData>
  <mergeCells count="170">
    <mergeCell ref="L358:L360"/>
    <mergeCell ref="L364:L365"/>
    <mergeCell ref="L366:L367"/>
    <mergeCell ref="L343:L344"/>
    <mergeCell ref="L348:L349"/>
    <mergeCell ref="L351:L352"/>
    <mergeCell ref="L353:L354"/>
    <mergeCell ref="L356:L357"/>
    <mergeCell ref="L322:L323"/>
    <mergeCell ref="L325:L327"/>
    <mergeCell ref="L330:L331"/>
    <mergeCell ref="L335:L338"/>
    <mergeCell ref="L339:L342"/>
    <mergeCell ref="L302:L304"/>
    <mergeCell ref="L309:L310"/>
    <mergeCell ref="L311:L314"/>
    <mergeCell ref="L316:L319"/>
    <mergeCell ref="L320:L321"/>
    <mergeCell ref="L284:L285"/>
    <mergeCell ref="L286:L287"/>
    <mergeCell ref="L289:L292"/>
    <mergeCell ref="L295:L296"/>
    <mergeCell ref="L299:L301"/>
    <mergeCell ref="L269:L272"/>
    <mergeCell ref="L273:L275"/>
    <mergeCell ref="L277:L278"/>
    <mergeCell ref="L280:L281"/>
    <mergeCell ref="L282:L283"/>
    <mergeCell ref="L249:L250"/>
    <mergeCell ref="L251:L253"/>
    <mergeCell ref="L255:L258"/>
    <mergeCell ref="L262:L264"/>
    <mergeCell ref="L266:L267"/>
    <mergeCell ref="L229:L230"/>
    <mergeCell ref="L233:L237"/>
    <mergeCell ref="L238:L240"/>
    <mergeCell ref="L241:L242"/>
    <mergeCell ref="L243:L245"/>
    <mergeCell ref="L212:L214"/>
    <mergeCell ref="L215:L218"/>
    <mergeCell ref="L219:L220"/>
    <mergeCell ref="L221:L224"/>
    <mergeCell ref="L225:L227"/>
    <mergeCell ref="L197:L199"/>
    <mergeCell ref="L200:L201"/>
    <mergeCell ref="L204:L205"/>
    <mergeCell ref="L207:L209"/>
    <mergeCell ref="L210:L211"/>
    <mergeCell ref="L170:L172"/>
    <mergeCell ref="L174:L179"/>
    <mergeCell ref="L180:L185"/>
    <mergeCell ref="L186:L189"/>
    <mergeCell ref="L190:L196"/>
    <mergeCell ref="L154:L155"/>
    <mergeCell ref="L156:L157"/>
    <mergeCell ref="L159:L161"/>
    <mergeCell ref="L163:L165"/>
    <mergeCell ref="L167:L168"/>
    <mergeCell ref="L139:L141"/>
    <mergeCell ref="L142:L143"/>
    <mergeCell ref="L145:L146"/>
    <mergeCell ref="L147:L148"/>
    <mergeCell ref="L150:L153"/>
    <mergeCell ref="L122:L124"/>
    <mergeCell ref="L125:L127"/>
    <mergeCell ref="L128:L130"/>
    <mergeCell ref="L133:L134"/>
    <mergeCell ref="L136:L137"/>
    <mergeCell ref="L101:L103"/>
    <mergeCell ref="L105:L108"/>
    <mergeCell ref="L109:L110"/>
    <mergeCell ref="L111:L113"/>
    <mergeCell ref="L114:L121"/>
    <mergeCell ref="L78:L82"/>
    <mergeCell ref="L83:L86"/>
    <mergeCell ref="L88:L90"/>
    <mergeCell ref="L91:L94"/>
    <mergeCell ref="L98:L100"/>
    <mergeCell ref="L64:L67"/>
    <mergeCell ref="L68:L70"/>
    <mergeCell ref="L71:L72"/>
    <mergeCell ref="L73:L74"/>
    <mergeCell ref="L75:L77"/>
    <mergeCell ref="L46:L49"/>
    <mergeCell ref="L51:L52"/>
    <mergeCell ref="L54:L55"/>
    <mergeCell ref="L57:L58"/>
    <mergeCell ref="L60:L61"/>
    <mergeCell ref="L23:L25"/>
    <mergeCell ref="L28:L29"/>
    <mergeCell ref="L31:L34"/>
    <mergeCell ref="L36:L37"/>
    <mergeCell ref="L38:L43"/>
    <mergeCell ref="L3:L4"/>
    <mergeCell ref="L6:L7"/>
    <mergeCell ref="L13:L14"/>
    <mergeCell ref="L15:L17"/>
    <mergeCell ref="L21:L22"/>
    <mergeCell ref="A2:A4"/>
    <mergeCell ref="A5:A8"/>
    <mergeCell ref="A9:A12"/>
    <mergeCell ref="A13:A16"/>
    <mergeCell ref="A73:A83"/>
    <mergeCell ref="A21:A23"/>
    <mergeCell ref="A26:A28"/>
    <mergeCell ref="A24:A25"/>
    <mergeCell ref="A29:A35"/>
    <mergeCell ref="A36:A37"/>
    <mergeCell ref="A38:A42"/>
    <mergeCell ref="A18:A19"/>
    <mergeCell ref="A45:A46"/>
    <mergeCell ref="A47:A49"/>
    <mergeCell ref="A50:A69"/>
    <mergeCell ref="A70:A71"/>
    <mergeCell ref="A128:A129"/>
    <mergeCell ref="A84:A87"/>
    <mergeCell ref="A88:A91"/>
    <mergeCell ref="A93:A96"/>
    <mergeCell ref="A98:A99"/>
    <mergeCell ref="A100:A101"/>
    <mergeCell ref="A103:A104"/>
    <mergeCell ref="A106:A108"/>
    <mergeCell ref="A111:A114"/>
    <mergeCell ref="A115:A118"/>
    <mergeCell ref="A119:A123"/>
    <mergeCell ref="A124:A127"/>
    <mergeCell ref="A167:A168"/>
    <mergeCell ref="A130:A131"/>
    <mergeCell ref="A132:A133"/>
    <mergeCell ref="A134:A140"/>
    <mergeCell ref="A141:A142"/>
    <mergeCell ref="A144:A147"/>
    <mergeCell ref="A149:A150"/>
    <mergeCell ref="A151:A152"/>
    <mergeCell ref="A153:A156"/>
    <mergeCell ref="A158:A160"/>
    <mergeCell ref="A161:A162"/>
    <mergeCell ref="A163:A166"/>
    <mergeCell ref="A251:A255"/>
    <mergeCell ref="A257:A260"/>
    <mergeCell ref="A221:A223"/>
    <mergeCell ref="A172:A179"/>
    <mergeCell ref="A169:A171"/>
    <mergeCell ref="A182:A183"/>
    <mergeCell ref="A184:A186"/>
    <mergeCell ref="A188:A189"/>
    <mergeCell ref="A190:A194"/>
    <mergeCell ref="A195:A199"/>
    <mergeCell ref="A200:A203"/>
    <mergeCell ref="A205:A207"/>
    <mergeCell ref="A210:A214"/>
    <mergeCell ref="A215:A220"/>
    <mergeCell ref="A230:A231"/>
    <mergeCell ref="A232:A233"/>
    <mergeCell ref="A225:A229"/>
    <mergeCell ref="A234:A236"/>
    <mergeCell ref="A237:A239"/>
    <mergeCell ref="A240:A242"/>
    <mergeCell ref="A243:A246"/>
    <mergeCell ref="A247:A248"/>
    <mergeCell ref="A249:A250"/>
    <mergeCell ref="A285:A286"/>
    <mergeCell ref="A287:A288"/>
    <mergeCell ref="A264:A269"/>
    <mergeCell ref="A270:A272"/>
    <mergeCell ref="A274:A278"/>
    <mergeCell ref="A279:A280"/>
    <mergeCell ref="A281:A282"/>
    <mergeCell ref="A283:A284"/>
    <mergeCell ref="A261:A26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BE4E-3E7E-46E5-B238-BF1AC85FA92E}">
  <dimension ref="A1:S27"/>
  <sheetViews>
    <sheetView topLeftCell="E1" workbookViewId="0">
      <selection activeCell="F34" sqref="F34"/>
    </sheetView>
  </sheetViews>
  <sheetFormatPr defaultRowHeight="14.4" x14ac:dyDescent="0.3"/>
  <cols>
    <col min="8" max="8" width="22.6640625" customWidth="1"/>
    <col min="16" max="16" width="18.5546875" customWidth="1"/>
    <col min="18" max="18" width="35.44140625" customWidth="1"/>
    <col min="19" max="19" width="28.88671875" customWidth="1"/>
  </cols>
  <sheetData>
    <row r="1" spans="1:19" ht="27.75" customHeight="1" x14ac:dyDescent="0.3">
      <c r="A1" t="s">
        <v>44</v>
      </c>
      <c r="B1" t="s">
        <v>0</v>
      </c>
      <c r="C1" t="s">
        <v>5</v>
      </c>
      <c r="D1" t="s">
        <v>1</v>
      </c>
      <c r="E1" t="s">
        <v>2</v>
      </c>
      <c r="F1" t="s">
        <v>45</v>
      </c>
      <c r="G1" t="s">
        <v>46</v>
      </c>
      <c r="H1" s="14" t="s">
        <v>47</v>
      </c>
      <c r="I1" t="s">
        <v>7</v>
      </c>
      <c r="J1" t="s">
        <v>0</v>
      </c>
      <c r="K1" t="s">
        <v>5</v>
      </c>
      <c r="L1" t="s">
        <v>1</v>
      </c>
      <c r="M1" t="s">
        <v>2</v>
      </c>
      <c r="N1" t="s">
        <v>45</v>
      </c>
      <c r="O1" t="s">
        <v>46</v>
      </c>
      <c r="P1" s="14" t="s">
        <v>47</v>
      </c>
    </row>
    <row r="2" spans="1:19" x14ac:dyDescent="0.3">
      <c r="A2">
        <v>1</v>
      </c>
      <c r="B2">
        <v>4.8000000000000001E-2</v>
      </c>
      <c r="C2">
        <v>24.797999999999998</v>
      </c>
      <c r="D2">
        <v>0</v>
      </c>
      <c r="E2">
        <v>85</v>
      </c>
      <c r="F2">
        <v>1.19</v>
      </c>
      <c r="G2">
        <v>107078</v>
      </c>
      <c r="I2">
        <v>13</v>
      </c>
      <c r="J2">
        <v>8.0000000000000002E-3</v>
      </c>
      <c r="K2">
        <v>19.670000000000002</v>
      </c>
      <c r="L2">
        <v>0</v>
      </c>
      <c r="M2">
        <v>85</v>
      </c>
      <c r="N2">
        <v>0.16</v>
      </c>
      <c r="O2">
        <v>14418</v>
      </c>
      <c r="R2" s="13" t="s">
        <v>48</v>
      </c>
      <c r="S2" s="12" t="s">
        <v>49</v>
      </c>
    </row>
    <row r="3" spans="1:19" x14ac:dyDescent="0.3">
      <c r="A3">
        <v>2</v>
      </c>
      <c r="B3">
        <v>0.92800000000000005</v>
      </c>
      <c r="C3">
        <v>2.778</v>
      </c>
      <c r="D3">
        <v>0</v>
      </c>
      <c r="E3">
        <v>85</v>
      </c>
      <c r="F3">
        <v>2.5779999999999998</v>
      </c>
      <c r="G3">
        <v>231986</v>
      </c>
      <c r="H3">
        <f>G2/G3</f>
        <v>0.46157095686808686</v>
      </c>
      <c r="I3">
        <v>14</v>
      </c>
      <c r="J3">
        <v>0.17599999999999999</v>
      </c>
      <c r="K3">
        <v>2.3519999999999999</v>
      </c>
      <c r="L3">
        <v>0</v>
      </c>
      <c r="M3">
        <v>85</v>
      </c>
      <c r="N3">
        <v>0.41499999999999998</v>
      </c>
      <c r="O3">
        <v>37348</v>
      </c>
      <c r="P3">
        <f>O2/O3</f>
        <v>0.38604476812680733</v>
      </c>
      <c r="R3" s="13"/>
      <c r="S3" s="12"/>
    </row>
    <row r="4" spans="1:19" x14ac:dyDescent="0.3">
      <c r="A4">
        <v>1</v>
      </c>
      <c r="B4">
        <v>2.5000000000000001E-2</v>
      </c>
      <c r="C4">
        <v>22.018999999999998</v>
      </c>
      <c r="D4">
        <v>0</v>
      </c>
      <c r="E4">
        <v>85</v>
      </c>
      <c r="F4">
        <v>0.54300000000000004</v>
      </c>
      <c r="G4">
        <v>48905</v>
      </c>
      <c r="I4">
        <v>1</v>
      </c>
      <c r="J4">
        <v>4.0000000000000001E-3</v>
      </c>
      <c r="K4">
        <v>16.773</v>
      </c>
      <c r="L4">
        <v>0</v>
      </c>
      <c r="M4">
        <v>72</v>
      </c>
      <c r="N4">
        <v>0.06</v>
      </c>
      <c r="O4">
        <v>5401</v>
      </c>
      <c r="R4" s="13" t="s">
        <v>28</v>
      </c>
      <c r="S4" s="12" t="s">
        <v>21</v>
      </c>
    </row>
    <row r="5" spans="1:19" x14ac:dyDescent="0.3">
      <c r="A5">
        <v>2</v>
      </c>
      <c r="B5">
        <v>0.44</v>
      </c>
      <c r="C5">
        <v>2.9630000000000001</v>
      </c>
      <c r="D5">
        <v>0</v>
      </c>
      <c r="E5">
        <v>85</v>
      </c>
      <c r="F5">
        <v>1.304</v>
      </c>
      <c r="G5">
        <v>117334</v>
      </c>
      <c r="H5">
        <f>G4/G5</f>
        <v>0.41680160908176656</v>
      </c>
      <c r="I5">
        <v>2</v>
      </c>
      <c r="J5">
        <v>0.125</v>
      </c>
      <c r="K5">
        <v>1.5089999999999999</v>
      </c>
      <c r="L5">
        <v>0</v>
      </c>
      <c r="M5">
        <v>73</v>
      </c>
      <c r="N5">
        <v>0.188</v>
      </c>
      <c r="O5">
        <v>16951</v>
      </c>
      <c r="P5">
        <f>O4/O5</f>
        <v>0.31862426995457493</v>
      </c>
      <c r="R5" s="13" t="s">
        <v>29</v>
      </c>
      <c r="S5" s="12" t="s">
        <v>29</v>
      </c>
    </row>
    <row r="6" spans="1:19" x14ac:dyDescent="0.3">
      <c r="A6">
        <v>1</v>
      </c>
      <c r="B6">
        <v>3.5000000000000003E-2</v>
      </c>
      <c r="C6">
        <v>39.372</v>
      </c>
      <c r="D6">
        <v>0</v>
      </c>
      <c r="E6">
        <v>85</v>
      </c>
      <c r="F6">
        <v>1.395</v>
      </c>
      <c r="G6">
        <v>125517</v>
      </c>
      <c r="I6">
        <v>3</v>
      </c>
      <c r="J6">
        <v>4.0000000000000001E-3</v>
      </c>
      <c r="K6">
        <v>21.149000000000001</v>
      </c>
      <c r="L6">
        <v>0</v>
      </c>
      <c r="M6">
        <v>81</v>
      </c>
      <c r="N6">
        <v>8.3000000000000004E-2</v>
      </c>
      <c r="O6">
        <v>7508</v>
      </c>
      <c r="R6" s="13" t="s">
        <v>30</v>
      </c>
      <c r="S6" s="12" t="s">
        <v>50</v>
      </c>
    </row>
    <row r="7" spans="1:19" x14ac:dyDescent="0.3">
      <c r="A7">
        <v>2</v>
      </c>
      <c r="B7">
        <v>0.504</v>
      </c>
      <c r="C7">
        <v>6.3310000000000004</v>
      </c>
      <c r="D7">
        <v>0</v>
      </c>
      <c r="E7">
        <v>85</v>
      </c>
      <c r="F7">
        <v>3.1920000000000002</v>
      </c>
      <c r="G7">
        <v>287240</v>
      </c>
      <c r="H7">
        <f>G6/G7</f>
        <v>0.43697604790419159</v>
      </c>
      <c r="I7">
        <v>4</v>
      </c>
      <c r="J7">
        <v>0.23400000000000001</v>
      </c>
      <c r="K7">
        <v>1.3080000000000001</v>
      </c>
      <c r="L7">
        <v>0</v>
      </c>
      <c r="M7">
        <v>85</v>
      </c>
      <c r="N7">
        <v>0.30599999999999999</v>
      </c>
      <c r="O7">
        <v>27496</v>
      </c>
      <c r="P7">
        <f>O6/O7</f>
        <v>0.27305789933081176</v>
      </c>
      <c r="R7" s="13"/>
      <c r="S7" s="12"/>
    </row>
    <row r="8" spans="1:19" x14ac:dyDescent="0.3">
      <c r="A8">
        <v>3</v>
      </c>
      <c r="B8">
        <v>2.5000000000000001E-2</v>
      </c>
      <c r="C8">
        <v>14.364000000000001</v>
      </c>
      <c r="D8">
        <v>0</v>
      </c>
      <c r="E8">
        <v>82</v>
      </c>
      <c r="F8">
        <v>0.36</v>
      </c>
      <c r="G8">
        <v>32363</v>
      </c>
      <c r="I8">
        <v>5</v>
      </c>
      <c r="J8">
        <v>1.0999999999999999E-2</v>
      </c>
      <c r="K8">
        <v>21.312000000000001</v>
      </c>
      <c r="L8">
        <v>0</v>
      </c>
      <c r="M8">
        <v>85</v>
      </c>
      <c r="N8">
        <v>0.23499999999999999</v>
      </c>
      <c r="O8">
        <v>21184</v>
      </c>
      <c r="R8" s="13" t="s">
        <v>51</v>
      </c>
      <c r="S8" s="12"/>
    </row>
    <row r="9" spans="1:19" x14ac:dyDescent="0.3">
      <c r="A9">
        <v>4</v>
      </c>
      <c r="B9">
        <v>0.436</v>
      </c>
      <c r="C9">
        <v>2.0270000000000001</v>
      </c>
      <c r="D9">
        <v>0</v>
      </c>
      <c r="E9">
        <v>82</v>
      </c>
      <c r="F9">
        <v>0.88300000000000001</v>
      </c>
      <c r="G9">
        <v>79458</v>
      </c>
      <c r="H9">
        <f>G8/G9</f>
        <v>0.40729693674645723</v>
      </c>
      <c r="I9">
        <v>6</v>
      </c>
      <c r="J9">
        <v>0.47199999999999998</v>
      </c>
      <c r="K9">
        <v>1.875</v>
      </c>
      <c r="L9">
        <v>0</v>
      </c>
      <c r="M9">
        <v>85</v>
      </c>
      <c r="N9">
        <v>0.88400000000000001</v>
      </c>
      <c r="O9">
        <v>79579</v>
      </c>
      <c r="P9">
        <f>O8/O9</f>
        <v>0.26620088214227372</v>
      </c>
      <c r="R9" s="13" t="s">
        <v>32</v>
      </c>
      <c r="S9" s="12">
        <v>6.6E-3</v>
      </c>
    </row>
    <row r="10" spans="1:19" x14ac:dyDescent="0.3">
      <c r="A10">
        <v>7</v>
      </c>
      <c r="B10">
        <v>6.9000000000000006E-2</v>
      </c>
      <c r="C10">
        <v>16.617000000000001</v>
      </c>
      <c r="D10">
        <v>0</v>
      </c>
      <c r="E10">
        <v>85</v>
      </c>
      <c r="F10">
        <v>1.1479999999999999</v>
      </c>
      <c r="G10">
        <v>103343</v>
      </c>
      <c r="I10">
        <v>7</v>
      </c>
      <c r="J10">
        <v>1.4999999999999999E-2</v>
      </c>
      <c r="K10">
        <v>14.215999999999999</v>
      </c>
      <c r="L10">
        <v>0</v>
      </c>
      <c r="M10">
        <v>72</v>
      </c>
      <c r="N10">
        <v>0.21199999999999999</v>
      </c>
      <c r="O10">
        <v>19121</v>
      </c>
      <c r="R10" s="13" t="s">
        <v>52</v>
      </c>
      <c r="S10" s="12" t="s">
        <v>53</v>
      </c>
    </row>
    <row r="11" spans="1:19" x14ac:dyDescent="0.3">
      <c r="A11">
        <v>8</v>
      </c>
      <c r="B11">
        <v>1.4239999999999999</v>
      </c>
      <c r="C11">
        <v>2.5089999999999999</v>
      </c>
      <c r="D11">
        <v>0</v>
      </c>
      <c r="E11">
        <v>85</v>
      </c>
      <c r="F11">
        <v>3.573</v>
      </c>
      <c r="G11">
        <v>321573</v>
      </c>
      <c r="H11">
        <f>G10/G11</f>
        <v>0.32136715458076393</v>
      </c>
      <c r="I11">
        <v>8</v>
      </c>
      <c r="J11">
        <v>0.29199999999999998</v>
      </c>
      <c r="K11">
        <v>1.758</v>
      </c>
      <c r="L11">
        <v>0</v>
      </c>
      <c r="M11">
        <v>72</v>
      </c>
      <c r="N11">
        <v>0.51300000000000001</v>
      </c>
      <c r="O11">
        <v>46127</v>
      </c>
      <c r="P11">
        <f>O10/O11</f>
        <v>0.41452945129750474</v>
      </c>
      <c r="R11" s="13" t="s">
        <v>33</v>
      </c>
      <c r="S11" s="12" t="s">
        <v>54</v>
      </c>
    </row>
    <row r="12" spans="1:19" x14ac:dyDescent="0.3">
      <c r="A12">
        <v>9</v>
      </c>
      <c r="B12">
        <v>1.0999999999999999E-2</v>
      </c>
      <c r="C12">
        <v>33.838000000000001</v>
      </c>
      <c r="D12">
        <v>0</v>
      </c>
      <c r="E12">
        <v>85</v>
      </c>
      <c r="F12">
        <v>0.371</v>
      </c>
      <c r="G12">
        <v>33398</v>
      </c>
      <c r="I12">
        <v>9</v>
      </c>
      <c r="J12">
        <v>3.4000000000000002E-2</v>
      </c>
      <c r="K12">
        <v>18.140999999999998</v>
      </c>
      <c r="L12">
        <v>0</v>
      </c>
      <c r="M12">
        <v>85</v>
      </c>
      <c r="N12">
        <v>0.622</v>
      </c>
      <c r="O12">
        <v>55965</v>
      </c>
      <c r="R12" s="13" t="s">
        <v>42</v>
      </c>
      <c r="S12" s="12" t="s">
        <v>34</v>
      </c>
    </row>
    <row r="13" spans="1:19" x14ac:dyDescent="0.3">
      <c r="A13">
        <v>10</v>
      </c>
      <c r="B13">
        <v>0.218</v>
      </c>
      <c r="C13">
        <v>5.0510000000000002</v>
      </c>
      <c r="D13">
        <v>0</v>
      </c>
      <c r="E13">
        <v>85</v>
      </c>
      <c r="F13">
        <v>1.1000000000000001</v>
      </c>
      <c r="G13">
        <v>99004</v>
      </c>
      <c r="H13">
        <f>G12/G13</f>
        <v>0.33733990545836534</v>
      </c>
      <c r="I13">
        <v>10</v>
      </c>
      <c r="J13">
        <v>1.2689999999999999</v>
      </c>
      <c r="K13">
        <v>1.5109999999999999</v>
      </c>
      <c r="L13">
        <v>0</v>
      </c>
      <c r="M13">
        <v>85</v>
      </c>
      <c r="N13">
        <v>1.9179999999999999</v>
      </c>
      <c r="O13">
        <v>172585</v>
      </c>
      <c r="P13">
        <f>O12/O13</f>
        <v>0.32427499493003448</v>
      </c>
      <c r="R13" s="13" t="s">
        <v>35</v>
      </c>
      <c r="S13" s="12" t="s">
        <v>36</v>
      </c>
    </row>
    <row r="14" spans="1:19" x14ac:dyDescent="0.3">
      <c r="A14">
        <v>11</v>
      </c>
      <c r="B14">
        <v>1.4E-2</v>
      </c>
      <c r="C14">
        <v>28.164000000000001</v>
      </c>
      <c r="D14">
        <v>0</v>
      </c>
      <c r="E14">
        <v>85</v>
      </c>
      <c r="F14">
        <v>0.38200000000000001</v>
      </c>
      <c r="G14">
        <v>34388</v>
      </c>
      <c r="I14">
        <v>11</v>
      </c>
      <c r="J14">
        <v>1.7999999999999999E-2</v>
      </c>
      <c r="K14">
        <v>13.789</v>
      </c>
      <c r="L14">
        <v>0</v>
      </c>
      <c r="M14">
        <v>85</v>
      </c>
      <c r="N14">
        <v>0.24099999999999999</v>
      </c>
      <c r="O14">
        <v>21731</v>
      </c>
      <c r="R14" s="13" t="s">
        <v>55</v>
      </c>
      <c r="S14" s="12" t="s">
        <v>56</v>
      </c>
    </row>
    <row r="15" spans="1:19" x14ac:dyDescent="0.3">
      <c r="A15">
        <v>12</v>
      </c>
      <c r="B15">
        <v>0.60799999999999998</v>
      </c>
      <c r="C15">
        <v>2.6150000000000002</v>
      </c>
      <c r="D15">
        <v>0</v>
      </c>
      <c r="E15">
        <v>85</v>
      </c>
      <c r="F15">
        <v>1.591</v>
      </c>
      <c r="G15">
        <v>143205</v>
      </c>
      <c r="H15">
        <f>G14/G15</f>
        <v>0.24013128033239062</v>
      </c>
      <c r="I15">
        <v>12</v>
      </c>
      <c r="J15">
        <v>0.45300000000000001</v>
      </c>
      <c r="K15">
        <v>1.163</v>
      </c>
      <c r="L15">
        <v>0</v>
      </c>
      <c r="M15">
        <v>85</v>
      </c>
      <c r="N15">
        <v>0.52800000000000002</v>
      </c>
      <c r="O15">
        <v>47475</v>
      </c>
      <c r="P15">
        <f>O14/O15</f>
        <v>0.45773565034228542</v>
      </c>
      <c r="R15" s="13" t="s">
        <v>57</v>
      </c>
      <c r="S15" s="12">
        <v>29</v>
      </c>
    </row>
    <row r="16" spans="1:19" x14ac:dyDescent="0.3">
      <c r="A16">
        <v>1</v>
      </c>
      <c r="B16">
        <v>8.0000000000000002E-3</v>
      </c>
      <c r="C16">
        <v>48.152999999999999</v>
      </c>
      <c r="D16">
        <v>0</v>
      </c>
      <c r="E16">
        <v>85</v>
      </c>
      <c r="F16">
        <v>0.377</v>
      </c>
      <c r="G16">
        <v>33948</v>
      </c>
      <c r="I16">
        <v>1</v>
      </c>
      <c r="J16">
        <v>1.4E-2</v>
      </c>
      <c r="K16">
        <v>22.759</v>
      </c>
      <c r="L16">
        <v>0</v>
      </c>
      <c r="M16">
        <v>85</v>
      </c>
      <c r="N16">
        <v>0.31900000000000001</v>
      </c>
      <c r="O16">
        <v>28676</v>
      </c>
      <c r="R16" s="13"/>
      <c r="S16" s="12"/>
    </row>
    <row r="17" spans="1:19" x14ac:dyDescent="0.3">
      <c r="A17">
        <v>2</v>
      </c>
      <c r="B17">
        <v>0.14199999999999999</v>
      </c>
      <c r="C17">
        <v>6.1219999999999999</v>
      </c>
      <c r="D17">
        <v>0</v>
      </c>
      <c r="E17">
        <v>85</v>
      </c>
      <c r="F17">
        <v>0.86899999999999999</v>
      </c>
      <c r="G17">
        <v>78171</v>
      </c>
      <c r="H17">
        <f>G16/G17</f>
        <v>0.43427869670338104</v>
      </c>
      <c r="I17">
        <v>2</v>
      </c>
      <c r="J17">
        <v>0.46200000000000002</v>
      </c>
      <c r="K17">
        <v>1.923</v>
      </c>
      <c r="L17">
        <v>0</v>
      </c>
      <c r="M17">
        <v>85</v>
      </c>
      <c r="N17">
        <v>0.88900000000000001</v>
      </c>
      <c r="O17">
        <v>80014</v>
      </c>
      <c r="P17">
        <f>O16/O17</f>
        <v>0.3583872822256105</v>
      </c>
      <c r="R17" s="13" t="s">
        <v>58</v>
      </c>
      <c r="S17" s="12"/>
    </row>
    <row r="18" spans="1:19" x14ac:dyDescent="0.3">
      <c r="A18">
        <v>1</v>
      </c>
      <c r="B18">
        <v>4.4999999999999998E-2</v>
      </c>
      <c r="C18">
        <v>16.355</v>
      </c>
      <c r="D18">
        <v>0</v>
      </c>
      <c r="E18">
        <v>70</v>
      </c>
      <c r="F18">
        <v>0.73</v>
      </c>
      <c r="G18">
        <v>65730</v>
      </c>
      <c r="I18">
        <v>1</v>
      </c>
      <c r="J18">
        <v>8.9999999999999993E-3</v>
      </c>
      <c r="K18">
        <v>17.716000000000001</v>
      </c>
      <c r="L18">
        <v>0</v>
      </c>
      <c r="M18">
        <v>85</v>
      </c>
      <c r="N18">
        <v>0.16300000000000001</v>
      </c>
      <c r="O18">
        <v>14669</v>
      </c>
      <c r="R18" s="13" t="s">
        <v>59</v>
      </c>
      <c r="S18" s="12" t="s">
        <v>60</v>
      </c>
    </row>
    <row r="19" spans="1:19" x14ac:dyDescent="0.3">
      <c r="A19">
        <v>2</v>
      </c>
      <c r="B19">
        <v>0.85299999999999998</v>
      </c>
      <c r="C19">
        <v>1.6439999999999999</v>
      </c>
      <c r="D19">
        <v>0</v>
      </c>
      <c r="E19">
        <v>85</v>
      </c>
      <c r="F19">
        <v>1.4019999999999999</v>
      </c>
      <c r="G19">
        <v>126166</v>
      </c>
      <c r="H19">
        <f>G18/G19</f>
        <v>0.52098029580077043</v>
      </c>
      <c r="I19">
        <v>2</v>
      </c>
      <c r="J19">
        <v>0.22700000000000001</v>
      </c>
      <c r="K19">
        <v>2.3319999999999999</v>
      </c>
      <c r="L19">
        <v>0</v>
      </c>
      <c r="M19">
        <v>85</v>
      </c>
      <c r="N19">
        <v>0.53</v>
      </c>
      <c r="O19">
        <v>47692</v>
      </c>
      <c r="P19">
        <f>O18/O19</f>
        <v>0.30757779082445691</v>
      </c>
      <c r="R19" s="13" t="s">
        <v>61</v>
      </c>
      <c r="S19" s="12" t="s">
        <v>62</v>
      </c>
    </row>
    <row r="20" spans="1:19" x14ac:dyDescent="0.3">
      <c r="A20">
        <v>1</v>
      </c>
      <c r="B20">
        <v>2.3E-2</v>
      </c>
      <c r="C20">
        <v>14.933</v>
      </c>
      <c r="D20">
        <v>0</v>
      </c>
      <c r="E20">
        <v>58</v>
      </c>
      <c r="F20">
        <v>0.33600000000000002</v>
      </c>
      <c r="G20">
        <v>30239</v>
      </c>
      <c r="I20">
        <v>1</v>
      </c>
      <c r="J20">
        <v>4.0000000000000001E-3</v>
      </c>
      <c r="K20">
        <v>17.056999999999999</v>
      </c>
      <c r="L20">
        <v>0</v>
      </c>
      <c r="M20">
        <v>71</v>
      </c>
      <c r="N20">
        <v>7.2999999999999995E-2</v>
      </c>
      <c r="O20">
        <v>6550</v>
      </c>
      <c r="R20" s="13" t="s">
        <v>63</v>
      </c>
      <c r="S20" s="12">
        <v>0.1022</v>
      </c>
    </row>
    <row r="21" spans="1:19" x14ac:dyDescent="0.3">
      <c r="A21">
        <v>2</v>
      </c>
      <c r="B21">
        <v>0.19400000000000001</v>
      </c>
      <c r="C21">
        <v>3.0030000000000001</v>
      </c>
      <c r="D21">
        <v>0</v>
      </c>
      <c r="E21">
        <v>58</v>
      </c>
      <c r="F21">
        <v>0.58099999999999996</v>
      </c>
      <c r="G21">
        <v>52329</v>
      </c>
      <c r="H21">
        <f>G20/G21</f>
        <v>0.57786313516405818</v>
      </c>
      <c r="I21">
        <v>2</v>
      </c>
      <c r="J21">
        <v>0.22700000000000001</v>
      </c>
      <c r="K21">
        <v>0.86899999999999999</v>
      </c>
      <c r="L21">
        <v>0</v>
      </c>
      <c r="M21">
        <v>71</v>
      </c>
      <c r="N21">
        <v>0.19700000000000001</v>
      </c>
      <c r="O21">
        <v>17760</v>
      </c>
      <c r="P21">
        <f>O20/O21</f>
        <v>0.36880630630630629</v>
      </c>
      <c r="R21" s="13" t="s">
        <v>64</v>
      </c>
      <c r="S21" s="12">
        <v>0.1076</v>
      </c>
    </row>
    <row r="22" spans="1:19" x14ac:dyDescent="0.3">
      <c r="A22">
        <v>1</v>
      </c>
      <c r="B22">
        <v>2.1999999999999999E-2</v>
      </c>
      <c r="C22">
        <v>10.161</v>
      </c>
      <c r="D22">
        <v>0</v>
      </c>
      <c r="E22">
        <v>60</v>
      </c>
      <c r="F22">
        <v>0.219</v>
      </c>
      <c r="G22">
        <v>19692</v>
      </c>
      <c r="I22">
        <v>1</v>
      </c>
      <c r="J22">
        <v>6.0000000000000001E-3</v>
      </c>
      <c r="K22">
        <v>10.689</v>
      </c>
      <c r="L22">
        <v>0</v>
      </c>
      <c r="M22">
        <v>81</v>
      </c>
      <c r="N22">
        <v>6.6000000000000003E-2</v>
      </c>
      <c r="O22">
        <v>5975</v>
      </c>
    </row>
    <row r="23" spans="1:19" x14ac:dyDescent="0.3">
      <c r="A23">
        <v>2</v>
      </c>
      <c r="B23">
        <v>0.191</v>
      </c>
      <c r="C23">
        <v>2.7410000000000001</v>
      </c>
      <c r="D23">
        <v>0</v>
      </c>
      <c r="E23">
        <v>64</v>
      </c>
      <c r="F23">
        <v>0.52300000000000002</v>
      </c>
      <c r="G23">
        <v>47038</v>
      </c>
      <c r="H23">
        <f>G22/G23</f>
        <v>0.41864024830987712</v>
      </c>
      <c r="I23">
        <v>2</v>
      </c>
      <c r="J23">
        <v>0.14199999999999999</v>
      </c>
      <c r="K23">
        <v>2.8849999999999998</v>
      </c>
      <c r="L23">
        <v>0</v>
      </c>
      <c r="M23">
        <v>85</v>
      </c>
      <c r="N23">
        <v>0.40899999999999997</v>
      </c>
      <c r="O23">
        <v>36835</v>
      </c>
      <c r="P23">
        <f>O22/O23</f>
        <v>0.16220985475770328</v>
      </c>
    </row>
    <row r="24" spans="1:19" x14ac:dyDescent="0.3">
      <c r="A24">
        <v>1</v>
      </c>
      <c r="B24">
        <v>3.1E-2</v>
      </c>
      <c r="C24">
        <v>12.914</v>
      </c>
      <c r="D24">
        <v>0</v>
      </c>
      <c r="E24">
        <v>72</v>
      </c>
      <c r="F24">
        <v>0.39600000000000002</v>
      </c>
      <c r="G24">
        <v>35629</v>
      </c>
      <c r="I24">
        <v>1</v>
      </c>
      <c r="J24">
        <v>6.0000000000000001E-3</v>
      </c>
      <c r="K24">
        <v>11.875</v>
      </c>
      <c r="L24">
        <v>0</v>
      </c>
      <c r="M24">
        <v>85</v>
      </c>
      <c r="N24">
        <v>7.4999999999999997E-2</v>
      </c>
      <c r="O24">
        <v>6745</v>
      </c>
    </row>
    <row r="25" spans="1:19" x14ac:dyDescent="0.3">
      <c r="A25">
        <v>2</v>
      </c>
      <c r="B25">
        <v>0.221</v>
      </c>
      <c r="C25">
        <v>2.855</v>
      </c>
      <c r="D25">
        <v>0</v>
      </c>
      <c r="E25">
        <v>72</v>
      </c>
      <c r="F25">
        <v>0.63100000000000001</v>
      </c>
      <c r="G25">
        <v>56759</v>
      </c>
      <c r="H25">
        <f>G24/G25</f>
        <v>0.62772423756584861</v>
      </c>
      <c r="I25">
        <v>2</v>
      </c>
      <c r="J25">
        <v>0.14199999999999999</v>
      </c>
      <c r="K25">
        <v>2.9239999999999999</v>
      </c>
      <c r="L25">
        <v>0</v>
      </c>
      <c r="M25">
        <v>85</v>
      </c>
      <c r="N25">
        <v>0.41499999999999998</v>
      </c>
      <c r="O25">
        <v>37340</v>
      </c>
      <c r="P25">
        <f>O24/O25</f>
        <v>0.18063738618103911</v>
      </c>
    </row>
    <row r="26" spans="1:19" x14ac:dyDescent="0.3">
      <c r="I26">
        <v>1</v>
      </c>
      <c r="J26">
        <v>2.1000000000000001E-2</v>
      </c>
      <c r="K26">
        <v>16.288</v>
      </c>
      <c r="L26">
        <v>0</v>
      </c>
      <c r="M26">
        <v>85</v>
      </c>
      <c r="N26">
        <v>0.35</v>
      </c>
      <c r="O26">
        <v>31468</v>
      </c>
    </row>
    <row r="27" spans="1:19" x14ac:dyDescent="0.3">
      <c r="I27">
        <v>2</v>
      </c>
      <c r="J27">
        <v>0.45800000000000002</v>
      </c>
      <c r="K27">
        <v>2.327</v>
      </c>
      <c r="L27">
        <v>0</v>
      </c>
      <c r="M27">
        <v>85</v>
      </c>
      <c r="N27">
        <v>1.0660000000000001</v>
      </c>
      <c r="O27">
        <v>95898</v>
      </c>
      <c r="P27">
        <f>O26/O27</f>
        <v>0.32814031575215336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9AFB3-63F7-47B1-A688-A907A2B09B34}">
  <dimension ref="A3:AG37"/>
  <sheetViews>
    <sheetView topLeftCell="M1" workbookViewId="0">
      <selection activeCell="C1" sqref="C1"/>
    </sheetView>
  </sheetViews>
  <sheetFormatPr defaultRowHeight="14.4" x14ac:dyDescent="0.3"/>
  <cols>
    <col min="30" max="30" width="10.33203125" customWidth="1"/>
    <col min="31" max="31" width="12.6640625" customWidth="1"/>
    <col min="32" max="32" width="16.44140625" customWidth="1"/>
  </cols>
  <sheetData>
    <row r="3" spans="1:33" x14ac:dyDescent="0.3">
      <c r="A3" s="15" t="s">
        <v>65</v>
      </c>
    </row>
    <row r="4" spans="1:33" x14ac:dyDescent="0.3">
      <c r="A4">
        <v>110920</v>
      </c>
      <c r="D4">
        <v>101820</v>
      </c>
      <c r="G4">
        <v>100220</v>
      </c>
      <c r="J4" t="s">
        <v>23</v>
      </c>
      <c r="M4" t="s">
        <v>24</v>
      </c>
      <c r="P4">
        <v>51121</v>
      </c>
      <c r="R4" t="s">
        <v>38</v>
      </c>
      <c r="U4" t="s">
        <v>39</v>
      </c>
      <c r="W4" t="s">
        <v>40</v>
      </c>
      <c r="AC4" t="s">
        <v>25</v>
      </c>
    </row>
    <row r="5" spans="1:33" x14ac:dyDescent="0.3">
      <c r="A5" t="s">
        <v>6</v>
      </c>
      <c r="B5" t="s">
        <v>26</v>
      </c>
      <c r="D5" t="s">
        <v>6</v>
      </c>
      <c r="E5" t="s">
        <v>26</v>
      </c>
      <c r="G5" t="s">
        <v>6</v>
      </c>
      <c r="H5" t="s">
        <v>26</v>
      </c>
      <c r="J5" t="s">
        <v>6</v>
      </c>
      <c r="K5" t="s">
        <v>27</v>
      </c>
      <c r="M5" t="s">
        <v>6</v>
      </c>
      <c r="N5" t="s">
        <v>26</v>
      </c>
      <c r="P5" t="s">
        <v>6</v>
      </c>
      <c r="Q5" t="s">
        <v>26</v>
      </c>
      <c r="R5" t="s">
        <v>6</v>
      </c>
      <c r="S5" t="s">
        <v>26</v>
      </c>
      <c r="U5" t="s">
        <v>6</v>
      </c>
      <c r="V5" t="s">
        <v>26</v>
      </c>
      <c r="W5" t="s">
        <v>6</v>
      </c>
      <c r="X5" t="s">
        <v>26</v>
      </c>
      <c r="AC5" t="s">
        <v>6</v>
      </c>
      <c r="AD5" t="s">
        <v>26</v>
      </c>
    </row>
    <row r="6" spans="1:33" x14ac:dyDescent="0.3">
      <c r="A6">
        <v>12</v>
      </c>
      <c r="B6">
        <v>29</v>
      </c>
      <c r="D6">
        <v>57</v>
      </c>
      <c r="E6">
        <v>100</v>
      </c>
      <c r="G6">
        <v>6</v>
      </c>
      <c r="H6">
        <v>22</v>
      </c>
      <c r="J6">
        <v>55</v>
      </c>
      <c r="K6">
        <v>24</v>
      </c>
      <c r="M6">
        <v>17</v>
      </c>
      <c r="N6">
        <v>2</v>
      </c>
      <c r="P6">
        <v>28</v>
      </c>
      <c r="Q6">
        <v>20</v>
      </c>
      <c r="R6">
        <v>19</v>
      </c>
      <c r="S6">
        <v>8</v>
      </c>
      <c r="U6">
        <v>34</v>
      </c>
      <c r="V6">
        <v>19</v>
      </c>
      <c r="W6">
        <v>3</v>
      </c>
      <c r="X6">
        <v>9</v>
      </c>
      <c r="AC6" s="11">
        <v>16</v>
      </c>
      <c r="AD6" s="11">
        <v>18.29167</v>
      </c>
      <c r="AF6" t="s">
        <v>28</v>
      </c>
      <c r="AG6" t="s">
        <v>26</v>
      </c>
    </row>
    <row r="7" spans="1:33" x14ac:dyDescent="0.3">
      <c r="A7">
        <v>9</v>
      </c>
      <c r="B7">
        <v>5</v>
      </c>
      <c r="D7">
        <v>49</v>
      </c>
      <c r="E7">
        <v>108</v>
      </c>
      <c r="G7">
        <v>20</v>
      </c>
      <c r="H7">
        <v>5</v>
      </c>
      <c r="J7">
        <v>45</v>
      </c>
      <c r="K7">
        <v>11</v>
      </c>
      <c r="M7">
        <v>56</v>
      </c>
      <c r="N7">
        <v>6</v>
      </c>
      <c r="P7">
        <v>12</v>
      </c>
      <c r="Q7">
        <v>4</v>
      </c>
      <c r="R7">
        <v>3</v>
      </c>
      <c r="S7">
        <v>6</v>
      </c>
      <c r="U7">
        <v>58</v>
      </c>
      <c r="V7">
        <v>4</v>
      </c>
      <c r="W7">
        <v>9</v>
      </c>
      <c r="X7">
        <v>61</v>
      </c>
      <c r="AC7" s="11">
        <v>35.666670000000003</v>
      </c>
      <c r="AD7" s="11">
        <v>28.642859999999999</v>
      </c>
      <c r="AF7" s="13" t="s">
        <v>28</v>
      </c>
      <c r="AG7" s="12" t="s">
        <v>26</v>
      </c>
    </row>
    <row r="8" spans="1:33" x14ac:dyDescent="0.3">
      <c r="A8">
        <v>19</v>
      </c>
      <c r="B8">
        <v>15</v>
      </c>
      <c r="D8">
        <v>60</v>
      </c>
      <c r="E8">
        <v>2</v>
      </c>
      <c r="G8">
        <v>59</v>
      </c>
      <c r="H8">
        <v>10</v>
      </c>
      <c r="J8">
        <v>19</v>
      </c>
      <c r="K8">
        <v>3</v>
      </c>
      <c r="M8">
        <v>58</v>
      </c>
      <c r="N8">
        <v>5</v>
      </c>
      <c r="P8">
        <v>9</v>
      </c>
      <c r="Q8">
        <v>22</v>
      </c>
      <c r="R8">
        <v>8</v>
      </c>
      <c r="S8">
        <v>5</v>
      </c>
      <c r="U8">
        <v>6</v>
      </c>
      <c r="V8">
        <v>11</v>
      </c>
      <c r="W8">
        <v>8</v>
      </c>
      <c r="X8">
        <v>7</v>
      </c>
      <c r="AC8" s="11">
        <v>19.588239999999999</v>
      </c>
      <c r="AD8" s="11">
        <v>17.9375</v>
      </c>
      <c r="AF8" s="13" t="s">
        <v>29</v>
      </c>
      <c r="AG8" s="12" t="s">
        <v>29</v>
      </c>
    </row>
    <row r="9" spans="1:33" x14ac:dyDescent="0.3">
      <c r="A9">
        <v>3</v>
      </c>
      <c r="B9">
        <v>3</v>
      </c>
      <c r="D9">
        <v>47</v>
      </c>
      <c r="E9">
        <v>38</v>
      </c>
      <c r="G9">
        <v>52</v>
      </c>
      <c r="H9">
        <v>15</v>
      </c>
      <c r="J9">
        <v>5</v>
      </c>
      <c r="K9">
        <v>11</v>
      </c>
      <c r="M9">
        <v>48</v>
      </c>
      <c r="N9">
        <v>7</v>
      </c>
      <c r="P9">
        <v>12</v>
      </c>
      <c r="Q9">
        <v>10</v>
      </c>
      <c r="R9">
        <v>8</v>
      </c>
      <c r="S9">
        <v>22</v>
      </c>
      <c r="U9">
        <v>9</v>
      </c>
      <c r="V9">
        <v>16</v>
      </c>
      <c r="W9">
        <v>28</v>
      </c>
      <c r="X9">
        <v>7</v>
      </c>
      <c r="AC9" s="11">
        <v>32.333329999999997</v>
      </c>
      <c r="AD9" s="11">
        <v>13.25</v>
      </c>
      <c r="AF9" s="13" t="s">
        <v>30</v>
      </c>
      <c r="AG9" s="12" t="s">
        <v>6</v>
      </c>
    </row>
    <row r="10" spans="1:33" x14ac:dyDescent="0.3">
      <c r="A10">
        <v>6</v>
      </c>
      <c r="B10">
        <v>14</v>
      </c>
      <c r="D10">
        <v>70</v>
      </c>
      <c r="E10">
        <v>8</v>
      </c>
      <c r="G10">
        <v>4</v>
      </c>
      <c r="H10">
        <v>24</v>
      </c>
      <c r="J10">
        <v>51</v>
      </c>
      <c r="K10">
        <v>13</v>
      </c>
      <c r="M10">
        <v>20</v>
      </c>
      <c r="N10">
        <v>4</v>
      </c>
      <c r="P10">
        <v>23</v>
      </c>
      <c r="Q10">
        <v>10</v>
      </c>
      <c r="R10">
        <v>12</v>
      </c>
      <c r="S10">
        <v>21</v>
      </c>
      <c r="U10">
        <v>34</v>
      </c>
      <c r="V10">
        <v>6</v>
      </c>
      <c r="W10">
        <v>6</v>
      </c>
      <c r="X10">
        <v>17</v>
      </c>
      <c r="AC10" s="11">
        <v>29.545449999999999</v>
      </c>
      <c r="AD10" s="11">
        <v>17.192309999999999</v>
      </c>
      <c r="AF10" s="13"/>
      <c r="AG10" s="12"/>
    </row>
    <row r="11" spans="1:33" x14ac:dyDescent="0.3">
      <c r="A11">
        <v>4</v>
      </c>
      <c r="B11">
        <v>4</v>
      </c>
      <c r="D11">
        <v>23</v>
      </c>
      <c r="E11">
        <v>5</v>
      </c>
      <c r="G11">
        <v>18</v>
      </c>
      <c r="H11">
        <v>20</v>
      </c>
      <c r="J11">
        <v>8</v>
      </c>
      <c r="K11">
        <v>5</v>
      </c>
      <c r="M11">
        <v>45</v>
      </c>
      <c r="N11">
        <v>8</v>
      </c>
      <c r="P11">
        <v>21</v>
      </c>
      <c r="Q11">
        <v>6</v>
      </c>
      <c r="R11">
        <v>20</v>
      </c>
      <c r="S11">
        <v>12</v>
      </c>
      <c r="U11">
        <v>5</v>
      </c>
      <c r="V11">
        <v>10</v>
      </c>
      <c r="W11">
        <v>6</v>
      </c>
      <c r="X11">
        <v>25</v>
      </c>
      <c r="AC11" s="11">
        <v>13.83333</v>
      </c>
      <c r="AD11" s="11">
        <v>11.36842</v>
      </c>
      <c r="AF11" s="13" t="s">
        <v>31</v>
      </c>
      <c r="AG11" s="12"/>
    </row>
    <row r="12" spans="1:33" x14ac:dyDescent="0.3">
      <c r="A12">
        <v>5</v>
      </c>
      <c r="B12">
        <v>8</v>
      </c>
      <c r="D12">
        <v>48</v>
      </c>
      <c r="E12">
        <v>11</v>
      </c>
      <c r="G12">
        <v>22</v>
      </c>
      <c r="H12">
        <v>11</v>
      </c>
      <c r="J12">
        <v>34</v>
      </c>
      <c r="K12">
        <v>12</v>
      </c>
      <c r="M12">
        <v>28</v>
      </c>
      <c r="N12">
        <v>35</v>
      </c>
      <c r="P12">
        <v>24</v>
      </c>
      <c r="Q12">
        <v>11</v>
      </c>
      <c r="R12">
        <v>10</v>
      </c>
      <c r="S12">
        <v>7</v>
      </c>
      <c r="U12">
        <v>6</v>
      </c>
      <c r="V12">
        <v>5</v>
      </c>
      <c r="W12">
        <v>16</v>
      </c>
      <c r="X12">
        <v>9</v>
      </c>
      <c r="AC12">
        <v>18.117647058823529</v>
      </c>
      <c r="AD12">
        <v>14.476190476190476</v>
      </c>
      <c r="AF12" s="13" t="s">
        <v>32</v>
      </c>
      <c r="AG12" s="12">
        <v>3.0700000000000002E-2</v>
      </c>
    </row>
    <row r="13" spans="1:33" x14ac:dyDescent="0.3">
      <c r="A13">
        <v>23</v>
      </c>
      <c r="B13">
        <v>18</v>
      </c>
      <c r="D13">
        <v>44</v>
      </c>
      <c r="E13">
        <v>9</v>
      </c>
      <c r="G13">
        <v>3</v>
      </c>
      <c r="H13">
        <v>18</v>
      </c>
      <c r="J13">
        <v>51</v>
      </c>
      <c r="K13">
        <v>4</v>
      </c>
      <c r="M13">
        <v>11</v>
      </c>
      <c r="N13">
        <v>5</v>
      </c>
      <c r="P13">
        <v>10</v>
      </c>
      <c r="Q13">
        <v>10</v>
      </c>
      <c r="R13">
        <v>37</v>
      </c>
      <c r="S13">
        <v>15</v>
      </c>
      <c r="U13">
        <v>11</v>
      </c>
      <c r="V13">
        <v>13</v>
      </c>
      <c r="W13">
        <v>2</v>
      </c>
      <c r="X13">
        <v>26</v>
      </c>
      <c r="AC13">
        <v>18.368421052631579</v>
      </c>
      <c r="AD13">
        <v>11.7</v>
      </c>
      <c r="AF13" s="13" t="s">
        <v>33</v>
      </c>
      <c r="AG13" s="12" t="s">
        <v>41</v>
      </c>
    </row>
    <row r="14" spans="1:33" x14ac:dyDescent="0.3">
      <c r="A14">
        <v>5</v>
      </c>
      <c r="B14">
        <v>25</v>
      </c>
      <c r="D14">
        <v>57</v>
      </c>
      <c r="E14">
        <v>4</v>
      </c>
      <c r="G14">
        <v>6</v>
      </c>
      <c r="H14">
        <v>13</v>
      </c>
      <c r="J14">
        <v>34</v>
      </c>
      <c r="K14">
        <v>12</v>
      </c>
      <c r="M14">
        <v>10</v>
      </c>
      <c r="N14">
        <v>11</v>
      </c>
      <c r="P14">
        <v>15</v>
      </c>
      <c r="Q14">
        <v>9</v>
      </c>
      <c r="R14">
        <v>19</v>
      </c>
      <c r="S14">
        <v>7</v>
      </c>
      <c r="U14">
        <v>10</v>
      </c>
      <c r="V14">
        <v>12</v>
      </c>
      <c r="W14">
        <v>4</v>
      </c>
      <c r="X14">
        <v>13</v>
      </c>
      <c r="AC14">
        <v>16.192307692307693</v>
      </c>
      <c r="AD14">
        <v>15.26923076923077</v>
      </c>
      <c r="AF14" s="13" t="s">
        <v>42</v>
      </c>
      <c r="AG14" s="12" t="s">
        <v>34</v>
      </c>
    </row>
    <row r="15" spans="1:33" x14ac:dyDescent="0.3">
      <c r="A15">
        <v>10</v>
      </c>
      <c r="B15">
        <v>41</v>
      </c>
      <c r="D15">
        <v>14</v>
      </c>
      <c r="E15">
        <v>59</v>
      </c>
      <c r="G15">
        <v>52</v>
      </c>
      <c r="H15">
        <v>24</v>
      </c>
      <c r="J15">
        <v>53</v>
      </c>
      <c r="K15">
        <v>7</v>
      </c>
      <c r="M15">
        <v>10</v>
      </c>
      <c r="N15">
        <v>4</v>
      </c>
      <c r="P15">
        <v>19</v>
      </c>
      <c r="Q15">
        <v>26</v>
      </c>
      <c r="R15">
        <v>19</v>
      </c>
      <c r="S15">
        <v>14</v>
      </c>
      <c r="U15">
        <v>10</v>
      </c>
      <c r="V15">
        <v>10</v>
      </c>
      <c r="W15">
        <v>20</v>
      </c>
      <c r="X15">
        <v>16</v>
      </c>
      <c r="AF15" s="13" t="s">
        <v>35</v>
      </c>
      <c r="AG15" s="12" t="s">
        <v>36</v>
      </c>
    </row>
    <row r="16" spans="1:33" x14ac:dyDescent="0.3">
      <c r="A16">
        <v>3</v>
      </c>
      <c r="B16">
        <v>3</v>
      </c>
      <c r="D16">
        <v>3</v>
      </c>
      <c r="E16">
        <v>8</v>
      </c>
      <c r="G16">
        <v>21</v>
      </c>
      <c r="H16">
        <v>13</v>
      </c>
      <c r="J16">
        <v>30</v>
      </c>
      <c r="K16">
        <v>6</v>
      </c>
      <c r="M16">
        <v>22</v>
      </c>
      <c r="N16">
        <v>2</v>
      </c>
      <c r="P16">
        <v>8</v>
      </c>
      <c r="Q16">
        <v>15</v>
      </c>
      <c r="R16">
        <v>28</v>
      </c>
      <c r="S16">
        <v>17</v>
      </c>
      <c r="U16">
        <v>11</v>
      </c>
      <c r="V16">
        <v>5</v>
      </c>
      <c r="W16">
        <v>7</v>
      </c>
      <c r="X16">
        <v>17</v>
      </c>
      <c r="AF16" s="13" t="s">
        <v>37</v>
      </c>
      <c r="AG16" s="12" t="s">
        <v>43</v>
      </c>
    </row>
    <row r="17" spans="1:24" x14ac:dyDescent="0.3">
      <c r="A17">
        <v>16</v>
      </c>
      <c r="B17">
        <v>8</v>
      </c>
      <c r="D17">
        <v>4</v>
      </c>
      <c r="E17">
        <v>19</v>
      </c>
      <c r="G17">
        <v>18</v>
      </c>
      <c r="H17">
        <v>29</v>
      </c>
      <c r="J17">
        <v>3</v>
      </c>
      <c r="K17">
        <v>76</v>
      </c>
      <c r="N17">
        <v>9</v>
      </c>
      <c r="P17">
        <v>10</v>
      </c>
      <c r="Q17">
        <v>9</v>
      </c>
      <c r="R17">
        <v>8</v>
      </c>
      <c r="S17">
        <v>9</v>
      </c>
      <c r="U17">
        <v>17</v>
      </c>
      <c r="V17">
        <v>5</v>
      </c>
      <c r="W17">
        <v>14</v>
      </c>
      <c r="X17">
        <v>19</v>
      </c>
    </row>
    <row r="18" spans="1:24" x14ac:dyDescent="0.3">
      <c r="A18">
        <v>11</v>
      </c>
      <c r="B18">
        <v>25</v>
      </c>
      <c r="D18">
        <v>48</v>
      </c>
      <c r="E18">
        <v>10</v>
      </c>
      <c r="G18">
        <v>5</v>
      </c>
      <c r="H18">
        <v>4</v>
      </c>
      <c r="K18">
        <v>4</v>
      </c>
      <c r="N18">
        <v>10</v>
      </c>
      <c r="P18">
        <v>18</v>
      </c>
      <c r="Q18">
        <v>15</v>
      </c>
      <c r="R18">
        <v>43</v>
      </c>
      <c r="S18">
        <v>7</v>
      </c>
      <c r="U18">
        <v>10</v>
      </c>
      <c r="V18">
        <v>23</v>
      </c>
      <c r="W18">
        <v>19</v>
      </c>
      <c r="X18">
        <v>10</v>
      </c>
    </row>
    <row r="19" spans="1:24" x14ac:dyDescent="0.3">
      <c r="A19">
        <v>20</v>
      </c>
      <c r="B19">
        <v>46</v>
      </c>
      <c r="D19">
        <v>63</v>
      </c>
      <c r="E19">
        <v>20</v>
      </c>
      <c r="G19">
        <v>13</v>
      </c>
      <c r="H19">
        <v>19</v>
      </c>
      <c r="K19">
        <v>8</v>
      </c>
      <c r="N19">
        <v>5</v>
      </c>
      <c r="P19">
        <v>8</v>
      </c>
      <c r="Q19">
        <v>13</v>
      </c>
      <c r="R19">
        <v>26</v>
      </c>
      <c r="S19">
        <v>15</v>
      </c>
      <c r="U19">
        <v>26</v>
      </c>
      <c r="V19">
        <v>22</v>
      </c>
      <c r="W19">
        <v>6</v>
      </c>
      <c r="X19">
        <v>25</v>
      </c>
    </row>
    <row r="20" spans="1:24" x14ac:dyDescent="0.3">
      <c r="A20">
        <v>2</v>
      </c>
      <c r="B20">
        <v>53</v>
      </c>
      <c r="D20">
        <v>20</v>
      </c>
      <c r="G20">
        <v>7</v>
      </c>
      <c r="H20">
        <v>10</v>
      </c>
      <c r="K20">
        <v>7</v>
      </c>
      <c r="N20">
        <v>7</v>
      </c>
      <c r="P20">
        <v>9</v>
      </c>
      <c r="Q20">
        <v>5</v>
      </c>
      <c r="R20">
        <v>5</v>
      </c>
      <c r="S20">
        <v>29</v>
      </c>
      <c r="U20">
        <v>37</v>
      </c>
      <c r="V20">
        <v>4</v>
      </c>
      <c r="W20">
        <v>82</v>
      </c>
      <c r="X20">
        <v>7</v>
      </c>
    </row>
    <row r="21" spans="1:24" x14ac:dyDescent="0.3">
      <c r="A21">
        <v>42</v>
      </c>
      <c r="B21">
        <v>2</v>
      </c>
      <c r="D21">
        <v>23</v>
      </c>
      <c r="G21">
        <v>10</v>
      </c>
      <c r="H21">
        <v>50</v>
      </c>
      <c r="K21">
        <v>9</v>
      </c>
      <c r="N21">
        <v>14</v>
      </c>
      <c r="P21">
        <v>29</v>
      </c>
      <c r="Q21">
        <v>12</v>
      </c>
      <c r="R21">
        <v>6</v>
      </c>
      <c r="S21">
        <v>23</v>
      </c>
      <c r="U21">
        <v>6</v>
      </c>
      <c r="V21">
        <v>4</v>
      </c>
      <c r="W21">
        <v>16</v>
      </c>
      <c r="X21">
        <v>30</v>
      </c>
    </row>
    <row r="22" spans="1:24" x14ac:dyDescent="0.3">
      <c r="A22">
        <v>23</v>
      </c>
      <c r="B22">
        <v>14</v>
      </c>
      <c r="D22">
        <v>9</v>
      </c>
      <c r="G22">
        <v>17</v>
      </c>
      <c r="N22">
        <v>4</v>
      </c>
      <c r="P22">
        <v>29</v>
      </c>
      <c r="Q22">
        <v>10</v>
      </c>
      <c r="R22">
        <v>37</v>
      </c>
      <c r="S22">
        <v>7</v>
      </c>
      <c r="U22">
        <v>7</v>
      </c>
      <c r="V22">
        <v>20</v>
      </c>
      <c r="W22">
        <v>23</v>
      </c>
      <c r="X22">
        <v>12</v>
      </c>
    </row>
    <row r="23" spans="1:24" x14ac:dyDescent="0.3">
      <c r="A23">
        <v>30</v>
      </c>
      <c r="B23">
        <v>14</v>
      </c>
      <c r="D23">
        <v>3</v>
      </c>
      <c r="N23">
        <v>8</v>
      </c>
      <c r="P23">
        <v>12</v>
      </c>
      <c r="Q23">
        <v>6</v>
      </c>
      <c r="S23">
        <v>18</v>
      </c>
      <c r="U23">
        <v>29</v>
      </c>
      <c r="V23">
        <v>7</v>
      </c>
      <c r="W23">
        <v>7</v>
      </c>
      <c r="X23">
        <v>20</v>
      </c>
    </row>
    <row r="24" spans="1:24" x14ac:dyDescent="0.3">
      <c r="A24">
        <v>64</v>
      </c>
      <c r="B24">
        <v>9</v>
      </c>
      <c r="N24">
        <v>4</v>
      </c>
      <c r="P24">
        <v>20</v>
      </c>
      <c r="Q24">
        <v>3</v>
      </c>
      <c r="S24">
        <v>18</v>
      </c>
      <c r="U24">
        <v>23</v>
      </c>
      <c r="V24">
        <v>3</v>
      </c>
      <c r="W24">
        <v>3</v>
      </c>
      <c r="X24">
        <v>5</v>
      </c>
    </row>
    <row r="25" spans="1:24" x14ac:dyDescent="0.3">
      <c r="A25">
        <v>13</v>
      </c>
      <c r="B25">
        <v>16</v>
      </c>
      <c r="N25">
        <v>12</v>
      </c>
      <c r="P25">
        <v>13</v>
      </c>
      <c r="S25">
        <v>3</v>
      </c>
      <c r="V25">
        <v>35</v>
      </c>
      <c r="W25">
        <v>31</v>
      </c>
      <c r="X25">
        <v>18</v>
      </c>
    </row>
    <row r="26" spans="1:24" x14ac:dyDescent="0.3">
      <c r="B26">
        <v>51</v>
      </c>
      <c r="N26">
        <v>6</v>
      </c>
      <c r="P26">
        <v>10</v>
      </c>
      <c r="S26">
        <v>41</v>
      </c>
      <c r="W26">
        <v>10</v>
      </c>
      <c r="X26">
        <v>2</v>
      </c>
    </row>
    <row r="27" spans="1:24" x14ac:dyDescent="0.3">
      <c r="B27">
        <v>2</v>
      </c>
      <c r="N27">
        <v>67</v>
      </c>
      <c r="P27">
        <v>4</v>
      </c>
      <c r="W27">
        <v>10</v>
      </c>
      <c r="X27">
        <v>13</v>
      </c>
    </row>
    <row r="28" spans="1:24" x14ac:dyDescent="0.3">
      <c r="B28">
        <v>9</v>
      </c>
      <c r="N28">
        <v>22</v>
      </c>
      <c r="P28">
        <v>6</v>
      </c>
      <c r="W28">
        <v>24</v>
      </c>
      <c r="X28">
        <v>7</v>
      </c>
    </row>
    <row r="29" spans="1:24" x14ac:dyDescent="0.3">
      <c r="B29">
        <v>25</v>
      </c>
      <c r="N29">
        <v>13</v>
      </c>
      <c r="P29">
        <v>8</v>
      </c>
      <c r="W29">
        <v>27</v>
      </c>
      <c r="X29">
        <v>10</v>
      </c>
    </row>
    <row r="30" spans="1:24" x14ac:dyDescent="0.3">
      <c r="A30">
        <f>AVERAGE(A6:A25)</f>
        <v>16</v>
      </c>
      <c r="B30">
        <f>AVERAGE(B6:B29)</f>
        <v>18.291666666666668</v>
      </c>
      <c r="D30">
        <f>AVERAGE(D6:D23)</f>
        <v>35.666666666666664</v>
      </c>
      <c r="E30">
        <f>AVERAGE(E6:E19)</f>
        <v>28.642857142857142</v>
      </c>
      <c r="G30">
        <f>AVERAGE(G6:G22)</f>
        <v>19.588235294117649</v>
      </c>
      <c r="H30">
        <f>AVERAGE(H6:H21)</f>
        <v>17.9375</v>
      </c>
      <c r="J30">
        <f>AVERAGE(J6:J17)</f>
        <v>32.333333333333336</v>
      </c>
      <c r="K30">
        <f>AVERAGE(K6:K21)</f>
        <v>13.25</v>
      </c>
      <c r="M30">
        <f>AVERAGE(M6:M16)</f>
        <v>29.545454545454547</v>
      </c>
      <c r="N30">
        <v>53</v>
      </c>
      <c r="P30">
        <v>13</v>
      </c>
      <c r="R30">
        <f>AVERAGE(R6:R22)</f>
        <v>18.117647058823529</v>
      </c>
      <c r="S30">
        <f>AVERAGE(S6:S26)</f>
        <v>14.476190476190476</v>
      </c>
      <c r="U30">
        <f>AVERAGE(U6:U24)</f>
        <v>18.368421052631579</v>
      </c>
      <c r="V30">
        <f>AVERAGE(V6:V25)</f>
        <v>11.7</v>
      </c>
      <c r="W30">
        <v>22</v>
      </c>
      <c r="X30">
        <v>8</v>
      </c>
    </row>
    <row r="31" spans="1:24" x14ac:dyDescent="0.3">
      <c r="N31">
        <v>124</v>
      </c>
      <c r="P31">
        <v>4</v>
      </c>
      <c r="W31">
        <v>18</v>
      </c>
      <c r="X31">
        <v>4</v>
      </c>
    </row>
    <row r="32" spans="1:24" x14ac:dyDescent="0.3">
      <c r="P32">
        <v>14</v>
      </c>
    </row>
    <row r="33" spans="14:24" x14ac:dyDescent="0.3">
      <c r="N33">
        <f>AVERAGE(N6:N31)</f>
        <v>17.192307692307693</v>
      </c>
      <c r="P33">
        <v>14</v>
      </c>
      <c r="W33">
        <f>AVERAGE(W6:W31)</f>
        <v>16.192307692307693</v>
      </c>
      <c r="X33">
        <f>AVERAGE(X6:X31)</f>
        <v>15.26923076923077</v>
      </c>
    </row>
    <row r="34" spans="14:24" x14ac:dyDescent="0.3">
      <c r="P34">
        <v>4</v>
      </c>
    </row>
    <row r="35" spans="14:24" x14ac:dyDescent="0.3">
      <c r="P35">
        <v>9</v>
      </c>
    </row>
    <row r="37" spans="14:24" x14ac:dyDescent="0.3">
      <c r="P37">
        <f>AVERAGE(P6:P35)</f>
        <v>13.833333333333334</v>
      </c>
      <c r="Q37">
        <f>AVERAGE(Q6:Q24)</f>
        <v>11.368421052631579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682A6-6E25-4134-A342-E6D4E048A948}">
  <dimension ref="A1:AJ22"/>
  <sheetViews>
    <sheetView tabSelected="1" topLeftCell="R1" workbookViewId="0">
      <selection activeCell="AJ24" sqref="AJ24"/>
    </sheetView>
  </sheetViews>
  <sheetFormatPr defaultRowHeight="14.4" x14ac:dyDescent="0.3"/>
  <cols>
    <col min="7" max="7" width="10.109375" customWidth="1"/>
    <col min="9" max="9" width="13.33203125" customWidth="1"/>
    <col min="14" max="14" width="8.88671875" customWidth="1"/>
    <col min="15" max="15" width="15.6640625" customWidth="1"/>
    <col min="16" max="16" width="26.44140625" customWidth="1"/>
    <col min="17" max="19" width="12.6640625" customWidth="1"/>
    <col min="20" max="20" width="11.6640625" customWidth="1"/>
    <col min="28" max="28" width="12.44140625" customWidth="1"/>
    <col min="35" max="35" width="17.21875" customWidth="1"/>
    <col min="36" max="36" width="13.88671875" customWidth="1"/>
  </cols>
  <sheetData>
    <row r="1" spans="1:36" x14ac:dyDescent="0.3">
      <c r="A1" s="16" t="s">
        <v>74</v>
      </c>
      <c r="B1" s="16"/>
      <c r="C1" s="16"/>
      <c r="D1" s="16"/>
      <c r="E1" s="16"/>
      <c r="F1" s="16"/>
      <c r="G1" s="16"/>
      <c r="I1" s="16" t="s">
        <v>66</v>
      </c>
      <c r="J1" s="16" t="s">
        <v>67</v>
      </c>
      <c r="K1" s="16" t="s">
        <v>68</v>
      </c>
      <c r="L1" s="16" t="s">
        <v>69</v>
      </c>
      <c r="M1" s="16" t="s">
        <v>70</v>
      </c>
      <c r="N1" s="16" t="s">
        <v>71</v>
      </c>
      <c r="O1" s="16" t="s">
        <v>72</v>
      </c>
      <c r="P1" s="16"/>
      <c r="Q1" s="16"/>
      <c r="R1" s="16"/>
      <c r="S1" s="16"/>
      <c r="T1" s="16" t="s">
        <v>80</v>
      </c>
      <c r="U1" s="16" t="s">
        <v>67</v>
      </c>
      <c r="V1" s="16" t="s">
        <v>68</v>
      </c>
      <c r="W1" s="16" t="s">
        <v>69</v>
      </c>
      <c r="X1" s="16" t="s">
        <v>70</v>
      </c>
      <c r="Y1" s="16" t="s">
        <v>71</v>
      </c>
      <c r="Z1" s="16" t="s">
        <v>72</v>
      </c>
      <c r="AB1" s="16" t="s">
        <v>73</v>
      </c>
      <c r="AC1" s="16" t="s">
        <v>67</v>
      </c>
      <c r="AD1" s="16" t="s">
        <v>68</v>
      </c>
      <c r="AE1" s="16" t="s">
        <v>69</v>
      </c>
      <c r="AF1" s="16" t="s">
        <v>70</v>
      </c>
      <c r="AG1" s="16" t="s">
        <v>71</v>
      </c>
      <c r="AH1" s="16" t="s">
        <v>72</v>
      </c>
      <c r="AI1" s="13" t="s">
        <v>28</v>
      </c>
      <c r="AJ1" s="12" t="s">
        <v>21</v>
      </c>
    </row>
    <row r="2" spans="1:36" x14ac:dyDescent="0.3">
      <c r="A2" s="16"/>
      <c r="B2" s="16" t="s">
        <v>67</v>
      </c>
      <c r="C2" s="16" t="s">
        <v>68</v>
      </c>
      <c r="D2" s="16" t="s">
        <v>69</v>
      </c>
      <c r="E2" s="16" t="s">
        <v>70</v>
      </c>
      <c r="F2" s="16" t="s">
        <v>71</v>
      </c>
      <c r="G2" s="16" t="s">
        <v>72</v>
      </c>
      <c r="I2" s="16">
        <v>1</v>
      </c>
      <c r="J2" s="16">
        <v>101</v>
      </c>
      <c r="K2" s="16">
        <v>33.890999999999998</v>
      </c>
      <c r="L2" s="16">
        <v>20</v>
      </c>
      <c r="M2" s="16">
        <v>51</v>
      </c>
      <c r="N2" s="16">
        <v>3423</v>
      </c>
      <c r="O2" s="16">
        <v>3423</v>
      </c>
      <c r="P2" s="17" t="s">
        <v>48</v>
      </c>
      <c r="Q2" s="17" t="s">
        <v>49</v>
      </c>
      <c r="R2" s="17"/>
      <c r="S2" s="17"/>
      <c r="T2" s="16">
        <v>1</v>
      </c>
      <c r="U2" s="16">
        <v>40</v>
      </c>
      <c r="V2" s="16">
        <v>41.2</v>
      </c>
      <c r="W2" s="16">
        <v>25</v>
      </c>
      <c r="X2" s="16">
        <v>59</v>
      </c>
      <c r="Y2" s="16">
        <v>1648</v>
      </c>
      <c r="Z2" s="16">
        <v>1648</v>
      </c>
      <c r="AA2" s="16"/>
      <c r="AB2" s="16">
        <v>1</v>
      </c>
      <c r="AC2" s="16">
        <v>47</v>
      </c>
      <c r="AD2" s="16">
        <v>32.17</v>
      </c>
      <c r="AE2" s="16">
        <v>18</v>
      </c>
      <c r="AF2" s="16">
        <v>47</v>
      </c>
      <c r="AG2" s="16">
        <v>1512</v>
      </c>
      <c r="AH2" s="16">
        <v>1512</v>
      </c>
      <c r="AI2" s="13" t="s">
        <v>29</v>
      </c>
      <c r="AJ2" s="12" t="s">
        <v>29</v>
      </c>
    </row>
    <row r="3" spans="1:36" x14ac:dyDescent="0.3">
      <c r="A3" s="16">
        <v>1</v>
      </c>
      <c r="B3" s="16">
        <v>107</v>
      </c>
      <c r="C3" s="16">
        <v>30.879000000000001</v>
      </c>
      <c r="D3" s="16">
        <v>19</v>
      </c>
      <c r="E3" s="16">
        <v>60</v>
      </c>
      <c r="F3" s="16">
        <v>3304</v>
      </c>
      <c r="G3" s="16">
        <v>3304</v>
      </c>
      <c r="I3" s="16">
        <v>2</v>
      </c>
      <c r="J3" s="16">
        <v>85</v>
      </c>
      <c r="K3" s="16">
        <v>35.012</v>
      </c>
      <c r="L3" s="16">
        <v>21</v>
      </c>
      <c r="M3" s="16">
        <v>50</v>
      </c>
      <c r="N3" s="16">
        <v>2976</v>
      </c>
      <c r="O3" s="16">
        <v>2976</v>
      </c>
      <c r="P3" s="17"/>
      <c r="Q3" s="17"/>
      <c r="R3" s="17"/>
      <c r="S3" s="17"/>
      <c r="T3" s="16">
        <v>2</v>
      </c>
      <c r="U3" s="16">
        <v>47</v>
      </c>
      <c r="V3" s="16">
        <v>30</v>
      </c>
      <c r="W3" s="16">
        <v>17</v>
      </c>
      <c r="X3" s="16">
        <v>47</v>
      </c>
      <c r="Y3" s="16">
        <v>1410</v>
      </c>
      <c r="Z3" s="16">
        <v>1410</v>
      </c>
      <c r="AA3" s="16"/>
      <c r="AB3" s="16">
        <v>2</v>
      </c>
      <c r="AC3" s="16">
        <v>56</v>
      </c>
      <c r="AD3" s="16">
        <v>41.625</v>
      </c>
      <c r="AE3" s="16">
        <v>24</v>
      </c>
      <c r="AF3" s="16">
        <v>64</v>
      </c>
      <c r="AG3" s="16">
        <v>2331</v>
      </c>
      <c r="AH3" s="16">
        <v>2331</v>
      </c>
      <c r="AI3" s="13" t="s">
        <v>30</v>
      </c>
      <c r="AJ3" s="12" t="s">
        <v>50</v>
      </c>
    </row>
    <row r="4" spans="1:36" x14ac:dyDescent="0.3">
      <c r="A4" s="16">
        <v>2</v>
      </c>
      <c r="B4" s="16">
        <v>123</v>
      </c>
      <c r="C4" s="16">
        <v>41.593000000000004</v>
      </c>
      <c r="D4" s="16">
        <v>25</v>
      </c>
      <c r="E4" s="16">
        <v>64</v>
      </c>
      <c r="F4" s="16">
        <v>5116</v>
      </c>
      <c r="G4" s="16">
        <v>5116</v>
      </c>
      <c r="I4" s="16">
        <v>3</v>
      </c>
      <c r="J4" s="16">
        <v>80</v>
      </c>
      <c r="K4" s="16">
        <v>33.700000000000003</v>
      </c>
      <c r="L4" s="16">
        <v>8</v>
      </c>
      <c r="M4" s="16">
        <v>61</v>
      </c>
      <c r="N4" s="16">
        <v>2696</v>
      </c>
      <c r="O4" s="16">
        <v>2696</v>
      </c>
      <c r="P4" s="17" t="s">
        <v>28</v>
      </c>
      <c r="Q4" s="17" t="s">
        <v>21</v>
      </c>
      <c r="R4" s="17"/>
      <c r="S4" s="17"/>
      <c r="T4" s="16">
        <v>3</v>
      </c>
      <c r="U4" s="16">
        <v>37</v>
      </c>
      <c r="V4" s="16">
        <v>47.189</v>
      </c>
      <c r="W4" s="16">
        <v>28</v>
      </c>
      <c r="X4" s="16">
        <v>73</v>
      </c>
      <c r="Y4" s="16">
        <v>1746</v>
      </c>
      <c r="Z4" s="16">
        <v>1746</v>
      </c>
      <c r="AA4" s="16"/>
      <c r="AB4" s="16">
        <v>3</v>
      </c>
      <c r="AC4" s="16">
        <v>38</v>
      </c>
      <c r="AD4" s="16">
        <v>40.079000000000001</v>
      </c>
      <c r="AE4" s="16">
        <v>24</v>
      </c>
      <c r="AF4" s="16">
        <v>65</v>
      </c>
      <c r="AG4" s="16">
        <v>1523</v>
      </c>
      <c r="AH4" s="16">
        <v>1523</v>
      </c>
      <c r="AI4" s="13"/>
      <c r="AJ4" s="12"/>
    </row>
    <row r="5" spans="1:36" x14ac:dyDescent="0.3">
      <c r="A5" s="16">
        <v>3</v>
      </c>
      <c r="B5" s="16">
        <v>170</v>
      </c>
      <c r="C5" s="16">
        <v>38.606000000000002</v>
      </c>
      <c r="D5" s="16">
        <v>23</v>
      </c>
      <c r="E5" s="16">
        <v>59</v>
      </c>
      <c r="F5" s="16">
        <v>6563</v>
      </c>
      <c r="G5" s="16">
        <v>6563</v>
      </c>
      <c r="I5" s="16">
        <v>4</v>
      </c>
      <c r="J5" s="16">
        <v>70</v>
      </c>
      <c r="K5" s="16">
        <v>31.129000000000001</v>
      </c>
      <c r="L5" s="16">
        <v>20</v>
      </c>
      <c r="M5" s="16">
        <v>47</v>
      </c>
      <c r="N5" s="16">
        <v>2179</v>
      </c>
      <c r="O5" s="16">
        <v>2179</v>
      </c>
      <c r="P5" s="17" t="s">
        <v>29</v>
      </c>
      <c r="Q5" s="17" t="s">
        <v>29</v>
      </c>
      <c r="R5" s="17"/>
      <c r="S5" s="17"/>
      <c r="T5" s="16">
        <v>4</v>
      </c>
      <c r="U5" s="16">
        <v>36</v>
      </c>
      <c r="V5" s="16">
        <v>27.222000000000001</v>
      </c>
      <c r="W5" s="16">
        <v>16</v>
      </c>
      <c r="X5" s="16">
        <v>43</v>
      </c>
      <c r="Y5" s="16">
        <v>980</v>
      </c>
      <c r="Z5" s="16">
        <v>980</v>
      </c>
      <c r="AA5" s="16"/>
      <c r="AB5" s="16">
        <v>4</v>
      </c>
      <c r="AC5" s="16">
        <v>51</v>
      </c>
      <c r="AD5" s="16">
        <v>34.706000000000003</v>
      </c>
      <c r="AE5" s="16">
        <v>21</v>
      </c>
      <c r="AF5" s="16">
        <v>54</v>
      </c>
      <c r="AG5" s="16">
        <v>1770</v>
      </c>
      <c r="AH5" s="16">
        <v>1770</v>
      </c>
      <c r="AI5" s="13" t="s">
        <v>51</v>
      </c>
      <c r="AJ5" s="12"/>
    </row>
    <row r="6" spans="1:36" x14ac:dyDescent="0.3">
      <c r="A6" s="16">
        <v>4</v>
      </c>
      <c r="B6" s="16">
        <v>170</v>
      </c>
      <c r="C6" s="16">
        <v>41.646999999999998</v>
      </c>
      <c r="D6" s="16">
        <v>19</v>
      </c>
      <c r="E6" s="16">
        <v>66</v>
      </c>
      <c r="F6" s="16">
        <v>7080</v>
      </c>
      <c r="G6" s="16">
        <v>7080</v>
      </c>
      <c r="I6" s="16">
        <v>5</v>
      </c>
      <c r="J6" s="16">
        <v>62</v>
      </c>
      <c r="K6" s="16">
        <v>29.387</v>
      </c>
      <c r="L6" s="16">
        <v>21</v>
      </c>
      <c r="M6" s="16">
        <v>40</v>
      </c>
      <c r="N6" s="16">
        <v>1822</v>
      </c>
      <c r="O6" s="16">
        <v>1822</v>
      </c>
      <c r="P6" s="17" t="s">
        <v>30</v>
      </c>
      <c r="Q6" s="17" t="s">
        <v>50</v>
      </c>
      <c r="R6" s="17"/>
      <c r="S6" s="17"/>
      <c r="T6" s="16">
        <v>5</v>
      </c>
      <c r="U6" s="16">
        <v>31</v>
      </c>
      <c r="V6" s="16">
        <v>20.838999999999999</v>
      </c>
      <c r="W6" s="16">
        <v>12</v>
      </c>
      <c r="X6" s="16">
        <v>33</v>
      </c>
      <c r="Y6" s="16">
        <v>646</v>
      </c>
      <c r="Z6" s="16">
        <v>646</v>
      </c>
      <c r="AA6" s="16"/>
      <c r="AB6" s="16">
        <v>5</v>
      </c>
      <c r="AC6" s="16">
        <v>66</v>
      </c>
      <c r="AD6" s="16">
        <v>35.802999999999997</v>
      </c>
      <c r="AE6" s="16">
        <v>20</v>
      </c>
      <c r="AF6" s="16">
        <v>54</v>
      </c>
      <c r="AG6" s="16">
        <v>2363</v>
      </c>
      <c r="AH6" s="16">
        <v>2363</v>
      </c>
      <c r="AI6" s="13" t="s">
        <v>32</v>
      </c>
      <c r="AJ6" s="12">
        <v>2.5000000000000001E-3</v>
      </c>
    </row>
    <row r="7" spans="1:36" x14ac:dyDescent="0.3">
      <c r="A7" s="16">
        <v>5</v>
      </c>
      <c r="B7" s="16">
        <v>132</v>
      </c>
      <c r="C7" s="16">
        <v>42.28</v>
      </c>
      <c r="D7" s="16">
        <v>25</v>
      </c>
      <c r="E7" s="16">
        <v>69</v>
      </c>
      <c r="F7" s="16">
        <v>5581</v>
      </c>
      <c r="G7" s="16">
        <v>5581</v>
      </c>
      <c r="I7" s="16">
        <v>6</v>
      </c>
      <c r="J7" s="16">
        <v>43</v>
      </c>
      <c r="K7" s="16">
        <v>34.442</v>
      </c>
      <c r="L7" s="16">
        <v>25</v>
      </c>
      <c r="M7" s="16">
        <v>49</v>
      </c>
      <c r="N7" s="16">
        <v>1481</v>
      </c>
      <c r="O7" s="16">
        <v>1481</v>
      </c>
      <c r="P7" s="17"/>
      <c r="Q7" s="17"/>
      <c r="R7" s="17"/>
      <c r="S7" s="17"/>
      <c r="T7" s="16">
        <v>6</v>
      </c>
      <c r="U7" s="16">
        <v>48</v>
      </c>
      <c r="V7" s="16">
        <v>46.896000000000001</v>
      </c>
      <c r="W7" s="16">
        <v>27</v>
      </c>
      <c r="X7" s="16">
        <v>77</v>
      </c>
      <c r="Y7" s="16">
        <v>2251</v>
      </c>
      <c r="Z7" s="16">
        <v>2251</v>
      </c>
      <c r="AA7" s="16"/>
      <c r="AB7" s="16">
        <v>6</v>
      </c>
      <c r="AC7" s="16">
        <v>52</v>
      </c>
      <c r="AD7" s="16">
        <v>31.75</v>
      </c>
      <c r="AE7" s="16">
        <v>19</v>
      </c>
      <c r="AF7" s="16">
        <v>49</v>
      </c>
      <c r="AG7" s="16">
        <v>1651</v>
      </c>
      <c r="AH7" s="16">
        <v>1651</v>
      </c>
      <c r="AI7" s="13" t="s">
        <v>52</v>
      </c>
      <c r="AJ7" s="12" t="s">
        <v>53</v>
      </c>
    </row>
    <row r="8" spans="1:36" x14ac:dyDescent="0.3">
      <c r="A8" s="16">
        <v>6</v>
      </c>
      <c r="B8" s="16">
        <v>110</v>
      </c>
      <c r="C8" s="16">
        <v>24.8</v>
      </c>
      <c r="D8" s="16">
        <v>13</v>
      </c>
      <c r="E8" s="16">
        <v>45</v>
      </c>
      <c r="F8" s="16">
        <v>2728</v>
      </c>
      <c r="G8" s="16">
        <v>2728</v>
      </c>
      <c r="I8" s="16">
        <v>7</v>
      </c>
      <c r="J8" s="16">
        <v>134</v>
      </c>
      <c r="K8" s="16">
        <v>22.507000000000001</v>
      </c>
      <c r="L8" s="16">
        <v>12</v>
      </c>
      <c r="M8" s="16">
        <v>42</v>
      </c>
      <c r="N8" s="16">
        <v>3016</v>
      </c>
      <c r="O8" s="16">
        <v>3016</v>
      </c>
      <c r="P8" s="17" t="s">
        <v>51</v>
      </c>
      <c r="Q8" s="17"/>
      <c r="R8" s="17"/>
      <c r="S8" s="17"/>
      <c r="T8" s="16">
        <v>7</v>
      </c>
      <c r="U8" s="16">
        <v>47</v>
      </c>
      <c r="V8" s="16">
        <v>53.468000000000004</v>
      </c>
      <c r="W8" s="16">
        <v>32</v>
      </c>
      <c r="X8" s="16">
        <v>77</v>
      </c>
      <c r="Y8" s="16">
        <v>2513</v>
      </c>
      <c r="Z8" s="16">
        <v>2513</v>
      </c>
      <c r="AA8" s="16"/>
      <c r="AB8" s="16">
        <v>7</v>
      </c>
      <c r="AC8" s="16">
        <v>43</v>
      </c>
      <c r="AD8" s="16">
        <v>35.673999999999999</v>
      </c>
      <c r="AE8" s="16">
        <v>21</v>
      </c>
      <c r="AF8" s="16">
        <v>57</v>
      </c>
      <c r="AG8" s="16">
        <v>1534</v>
      </c>
      <c r="AH8" s="16">
        <v>1534</v>
      </c>
      <c r="AI8" s="13" t="s">
        <v>33</v>
      </c>
      <c r="AJ8" s="12" t="s">
        <v>54</v>
      </c>
    </row>
    <row r="9" spans="1:36" x14ac:dyDescent="0.3">
      <c r="A9" s="16">
        <v>7</v>
      </c>
      <c r="B9" s="16">
        <v>93</v>
      </c>
      <c r="C9" s="16">
        <v>41.398000000000003</v>
      </c>
      <c r="D9" s="16">
        <v>26</v>
      </c>
      <c r="E9" s="16">
        <v>63</v>
      </c>
      <c r="F9" s="16">
        <v>3850</v>
      </c>
      <c r="G9" s="16">
        <v>3850</v>
      </c>
      <c r="I9" s="16">
        <v>8</v>
      </c>
      <c r="J9" s="16">
        <v>131</v>
      </c>
      <c r="K9" s="16">
        <v>29.221</v>
      </c>
      <c r="L9" s="16">
        <v>18</v>
      </c>
      <c r="M9" s="16">
        <v>45</v>
      </c>
      <c r="N9" s="16">
        <v>3828</v>
      </c>
      <c r="O9" s="16">
        <v>3828</v>
      </c>
      <c r="P9" s="17" t="s">
        <v>32</v>
      </c>
      <c r="Q9" s="17" t="s">
        <v>75</v>
      </c>
      <c r="R9" s="17"/>
      <c r="S9" s="17"/>
      <c r="T9" s="16">
        <v>8</v>
      </c>
      <c r="U9" s="16">
        <v>36</v>
      </c>
      <c r="V9" s="16">
        <v>30.111000000000001</v>
      </c>
      <c r="W9" s="16">
        <v>18</v>
      </c>
      <c r="X9" s="16">
        <v>47</v>
      </c>
      <c r="Y9" s="16">
        <v>1084</v>
      </c>
      <c r="Z9" s="16">
        <v>1084</v>
      </c>
      <c r="AA9" s="16"/>
      <c r="AB9" s="16">
        <v>8</v>
      </c>
      <c r="AC9" s="16">
        <v>52</v>
      </c>
      <c r="AD9" s="16">
        <v>29.25</v>
      </c>
      <c r="AE9" s="16">
        <v>17</v>
      </c>
      <c r="AF9" s="16">
        <v>49</v>
      </c>
      <c r="AG9" s="16">
        <v>1521</v>
      </c>
      <c r="AH9" s="16">
        <v>1521</v>
      </c>
      <c r="AI9" s="13" t="s">
        <v>42</v>
      </c>
      <c r="AJ9" s="12" t="s">
        <v>34</v>
      </c>
    </row>
    <row r="10" spans="1:36" x14ac:dyDescent="0.3">
      <c r="A10" s="16">
        <v>8</v>
      </c>
      <c r="B10" s="16">
        <v>131</v>
      </c>
      <c r="C10" s="16">
        <v>41.313000000000002</v>
      </c>
      <c r="D10" s="16">
        <v>28</v>
      </c>
      <c r="E10" s="16">
        <v>63</v>
      </c>
      <c r="F10" s="16">
        <v>5412</v>
      </c>
      <c r="G10" s="16">
        <v>5412</v>
      </c>
      <c r="I10" s="16">
        <v>9</v>
      </c>
      <c r="J10" s="16">
        <v>140</v>
      </c>
      <c r="K10" s="16">
        <v>30.036000000000001</v>
      </c>
      <c r="L10" s="16">
        <v>19</v>
      </c>
      <c r="M10" s="16">
        <v>46</v>
      </c>
      <c r="N10" s="16">
        <v>4205</v>
      </c>
      <c r="O10" s="16">
        <v>4205</v>
      </c>
      <c r="P10" s="17" t="s">
        <v>52</v>
      </c>
      <c r="Q10" s="17" t="s">
        <v>53</v>
      </c>
      <c r="R10" s="17"/>
      <c r="S10" s="17"/>
      <c r="T10" s="16">
        <v>9</v>
      </c>
      <c r="U10" s="16">
        <v>40</v>
      </c>
      <c r="V10" s="16">
        <v>33.5</v>
      </c>
      <c r="W10" s="16">
        <v>20</v>
      </c>
      <c r="X10" s="16">
        <v>54</v>
      </c>
      <c r="Y10" s="16">
        <v>1340</v>
      </c>
      <c r="Z10" s="16">
        <v>1340</v>
      </c>
      <c r="AA10" s="16"/>
      <c r="AB10" s="16">
        <v>9</v>
      </c>
      <c r="AC10" s="16">
        <v>43</v>
      </c>
      <c r="AD10" s="16">
        <v>28.186</v>
      </c>
      <c r="AE10" s="16">
        <v>16</v>
      </c>
      <c r="AF10" s="16">
        <v>44</v>
      </c>
      <c r="AG10" s="16">
        <v>1212</v>
      </c>
      <c r="AH10" s="16">
        <v>1212</v>
      </c>
      <c r="AI10" s="13" t="s">
        <v>35</v>
      </c>
      <c r="AJ10" s="12" t="s">
        <v>36</v>
      </c>
    </row>
    <row r="11" spans="1:36" x14ac:dyDescent="0.3">
      <c r="A11" s="16">
        <v>9</v>
      </c>
      <c r="B11" s="16">
        <v>161</v>
      </c>
      <c r="C11" s="16">
        <v>36.304000000000002</v>
      </c>
      <c r="D11" s="16">
        <v>24</v>
      </c>
      <c r="E11" s="16">
        <v>62</v>
      </c>
      <c r="F11" s="16">
        <v>5845</v>
      </c>
      <c r="G11" s="16">
        <v>5845</v>
      </c>
      <c r="I11" s="16">
        <v>10</v>
      </c>
      <c r="J11" s="16">
        <v>94</v>
      </c>
      <c r="K11" s="16">
        <v>25.681000000000001</v>
      </c>
      <c r="L11" s="16">
        <v>16</v>
      </c>
      <c r="M11" s="16">
        <v>39</v>
      </c>
      <c r="N11" s="16">
        <v>2414</v>
      </c>
      <c r="O11" s="16">
        <v>2414</v>
      </c>
      <c r="P11" s="17" t="s">
        <v>33</v>
      </c>
      <c r="Q11" s="17" t="s">
        <v>76</v>
      </c>
      <c r="R11" s="17"/>
      <c r="S11" s="17"/>
      <c r="T11" s="16">
        <v>10</v>
      </c>
      <c r="U11" s="16">
        <v>40</v>
      </c>
      <c r="V11" s="16">
        <v>26.625</v>
      </c>
      <c r="W11" s="16">
        <v>14</v>
      </c>
      <c r="X11" s="16">
        <v>45</v>
      </c>
      <c r="Y11" s="16">
        <v>1065</v>
      </c>
      <c r="Z11" s="16">
        <v>1065</v>
      </c>
      <c r="AA11" s="16"/>
      <c r="AB11" s="16">
        <v>10</v>
      </c>
      <c r="AC11" s="16">
        <v>47</v>
      </c>
      <c r="AD11" s="16">
        <v>32.893999999999998</v>
      </c>
      <c r="AE11" s="16">
        <v>18</v>
      </c>
      <c r="AF11" s="16">
        <v>52</v>
      </c>
      <c r="AG11" s="16">
        <v>1546</v>
      </c>
      <c r="AH11" s="16">
        <v>1546</v>
      </c>
      <c r="AI11" s="13" t="s">
        <v>55</v>
      </c>
      <c r="AJ11" s="12" t="s">
        <v>81</v>
      </c>
    </row>
    <row r="12" spans="1:36" x14ac:dyDescent="0.3">
      <c r="A12" s="16">
        <v>10</v>
      </c>
      <c r="B12" s="16">
        <v>170</v>
      </c>
      <c r="C12" s="16">
        <v>34.628999999999998</v>
      </c>
      <c r="D12" s="16">
        <v>7</v>
      </c>
      <c r="E12" s="16">
        <v>60</v>
      </c>
      <c r="F12" s="16">
        <v>5887</v>
      </c>
      <c r="G12" s="16">
        <v>5887</v>
      </c>
      <c r="I12" s="16">
        <v>11</v>
      </c>
      <c r="J12" s="16">
        <v>96</v>
      </c>
      <c r="K12" s="16">
        <v>22.978999999999999</v>
      </c>
      <c r="L12" s="16">
        <v>14</v>
      </c>
      <c r="M12" s="16">
        <v>37</v>
      </c>
      <c r="N12" s="16">
        <v>2206</v>
      </c>
      <c r="O12" s="16">
        <v>2206</v>
      </c>
      <c r="P12" s="17" t="s">
        <v>42</v>
      </c>
      <c r="Q12" s="17" t="s">
        <v>34</v>
      </c>
      <c r="R12" s="17"/>
      <c r="S12" s="17"/>
      <c r="T12" s="16">
        <v>11</v>
      </c>
      <c r="U12" s="16">
        <v>37</v>
      </c>
      <c r="V12" s="16">
        <v>38.865000000000002</v>
      </c>
      <c r="W12" s="16">
        <v>22</v>
      </c>
      <c r="X12" s="16">
        <v>59</v>
      </c>
      <c r="Y12" s="16">
        <v>1438</v>
      </c>
      <c r="Z12" s="16">
        <v>1438</v>
      </c>
      <c r="AA12" s="16"/>
      <c r="AB12" s="16">
        <v>11</v>
      </c>
      <c r="AC12" s="16">
        <v>26</v>
      </c>
      <c r="AD12" s="16">
        <v>20.654</v>
      </c>
      <c r="AE12" s="16">
        <v>12</v>
      </c>
      <c r="AF12" s="16">
        <v>32</v>
      </c>
      <c r="AG12" s="16">
        <v>537</v>
      </c>
      <c r="AH12" s="16">
        <v>537</v>
      </c>
      <c r="AI12" s="13" t="s">
        <v>57</v>
      </c>
      <c r="AJ12" s="12">
        <v>91</v>
      </c>
    </row>
    <row r="13" spans="1:36" x14ac:dyDescent="0.3">
      <c r="A13" s="16">
        <v>11</v>
      </c>
      <c r="B13" s="16">
        <v>194</v>
      </c>
      <c r="C13" s="16">
        <v>28.969000000000001</v>
      </c>
      <c r="D13" s="16">
        <v>12</v>
      </c>
      <c r="E13" s="16">
        <v>50</v>
      </c>
      <c r="F13" s="16">
        <v>5620</v>
      </c>
      <c r="G13" s="16">
        <v>5620</v>
      </c>
      <c r="I13" s="16">
        <v>12</v>
      </c>
      <c r="J13" s="16">
        <v>106</v>
      </c>
      <c r="K13" s="16">
        <v>23.376999999999999</v>
      </c>
      <c r="L13" s="16">
        <v>14</v>
      </c>
      <c r="M13" s="16">
        <v>34</v>
      </c>
      <c r="N13" s="16">
        <v>2478</v>
      </c>
      <c r="O13" s="16">
        <v>2478</v>
      </c>
      <c r="P13" s="17" t="s">
        <v>35</v>
      </c>
      <c r="Q13" s="17" t="s">
        <v>36</v>
      </c>
      <c r="R13" s="17"/>
      <c r="S13" s="17"/>
      <c r="T13" s="16">
        <v>12</v>
      </c>
      <c r="U13" s="16">
        <v>45</v>
      </c>
      <c r="V13" s="16">
        <v>31.733000000000001</v>
      </c>
      <c r="W13" s="16">
        <v>18</v>
      </c>
      <c r="X13" s="16">
        <v>50</v>
      </c>
      <c r="Y13" s="16">
        <v>1428</v>
      </c>
      <c r="Z13" s="16">
        <v>1428</v>
      </c>
      <c r="AA13" s="16"/>
      <c r="AB13" s="16">
        <v>12</v>
      </c>
      <c r="AC13" s="16">
        <v>53</v>
      </c>
      <c r="AD13" s="16">
        <v>37.622999999999998</v>
      </c>
      <c r="AE13" s="16">
        <v>22</v>
      </c>
      <c r="AF13" s="16">
        <v>57</v>
      </c>
      <c r="AG13" s="16">
        <v>1994</v>
      </c>
      <c r="AH13" s="16">
        <v>1994</v>
      </c>
      <c r="AI13" s="13"/>
      <c r="AJ13" s="12"/>
    </row>
    <row r="14" spans="1:36" x14ac:dyDescent="0.3">
      <c r="A14" s="16">
        <v>12</v>
      </c>
      <c r="B14" s="16">
        <v>139</v>
      </c>
      <c r="C14" s="16">
        <v>31.870999999999999</v>
      </c>
      <c r="D14" s="16">
        <v>20</v>
      </c>
      <c r="E14" s="16">
        <v>46</v>
      </c>
      <c r="F14" s="16">
        <v>4430</v>
      </c>
      <c r="G14" s="16">
        <v>4430</v>
      </c>
      <c r="I14" s="16">
        <v>13</v>
      </c>
      <c r="J14" s="16">
        <v>143</v>
      </c>
      <c r="K14" s="16">
        <v>30.231000000000002</v>
      </c>
      <c r="L14" s="16">
        <v>13</v>
      </c>
      <c r="M14" s="16">
        <v>46</v>
      </c>
      <c r="N14" s="16">
        <v>4323</v>
      </c>
      <c r="O14" s="16">
        <v>4323</v>
      </c>
      <c r="P14" s="17" t="s">
        <v>55</v>
      </c>
      <c r="Q14" s="17" t="s">
        <v>77</v>
      </c>
      <c r="R14" s="17"/>
      <c r="S14" s="17"/>
      <c r="T14" s="16">
        <v>13</v>
      </c>
      <c r="U14" s="16">
        <v>38</v>
      </c>
      <c r="V14" s="16">
        <v>28.763000000000002</v>
      </c>
      <c r="W14" s="16">
        <v>16</v>
      </c>
      <c r="X14" s="16">
        <v>48</v>
      </c>
      <c r="Y14" s="16">
        <v>1093</v>
      </c>
      <c r="Z14" s="16">
        <v>1093</v>
      </c>
      <c r="AA14" s="16"/>
      <c r="AB14" s="16">
        <v>13</v>
      </c>
      <c r="AC14" s="16">
        <v>58</v>
      </c>
      <c r="AD14" s="16">
        <v>24.516999999999999</v>
      </c>
      <c r="AE14" s="16">
        <v>15</v>
      </c>
      <c r="AF14" s="16">
        <v>37</v>
      </c>
      <c r="AG14" s="16">
        <v>1422</v>
      </c>
      <c r="AH14" s="16">
        <v>1422</v>
      </c>
      <c r="AI14" s="13" t="s">
        <v>58</v>
      </c>
      <c r="AJ14" s="12"/>
    </row>
    <row r="15" spans="1:36" x14ac:dyDescent="0.3">
      <c r="A15" s="16">
        <v>13</v>
      </c>
      <c r="B15" s="16">
        <v>185</v>
      </c>
      <c r="C15" s="16">
        <v>32.811</v>
      </c>
      <c r="D15" s="16">
        <v>20</v>
      </c>
      <c r="E15" s="16">
        <v>46</v>
      </c>
      <c r="F15" s="16">
        <v>6070</v>
      </c>
      <c r="G15" s="16">
        <v>6070</v>
      </c>
      <c r="I15" s="16">
        <v>14</v>
      </c>
      <c r="J15" s="16">
        <v>132</v>
      </c>
      <c r="K15" s="16">
        <v>38.212000000000003</v>
      </c>
      <c r="L15" s="16">
        <v>24</v>
      </c>
      <c r="M15" s="16">
        <v>55</v>
      </c>
      <c r="N15" s="16">
        <v>5044</v>
      </c>
      <c r="O15" s="16">
        <v>5044</v>
      </c>
      <c r="P15" s="17" t="s">
        <v>57</v>
      </c>
      <c r="Q15" s="17">
        <v>67.5</v>
      </c>
      <c r="R15" s="17"/>
      <c r="S15" s="17"/>
      <c r="T15" s="16">
        <v>14</v>
      </c>
      <c r="U15" s="16">
        <v>40</v>
      </c>
      <c r="V15" s="16">
        <v>36.299999999999997</v>
      </c>
      <c r="W15" s="16">
        <v>20</v>
      </c>
      <c r="X15" s="16">
        <v>60</v>
      </c>
      <c r="Y15" s="16">
        <v>1452</v>
      </c>
      <c r="Z15" s="16">
        <v>1452</v>
      </c>
      <c r="AA15" s="16"/>
      <c r="AB15" s="16">
        <v>14</v>
      </c>
      <c r="AC15" s="16">
        <v>48</v>
      </c>
      <c r="AD15" s="16">
        <v>23.542000000000002</v>
      </c>
      <c r="AE15" s="16">
        <v>14</v>
      </c>
      <c r="AF15" s="16">
        <v>41</v>
      </c>
      <c r="AG15" s="16">
        <v>1130</v>
      </c>
      <c r="AH15" s="16">
        <v>1130</v>
      </c>
      <c r="AI15" s="13" t="s">
        <v>59</v>
      </c>
      <c r="AJ15" s="12" t="s">
        <v>82</v>
      </c>
    </row>
    <row r="16" spans="1:36" x14ac:dyDescent="0.3">
      <c r="A16" s="16">
        <v>14</v>
      </c>
      <c r="B16" s="16">
        <v>204</v>
      </c>
      <c r="C16" s="16">
        <v>29.99</v>
      </c>
      <c r="D16" s="16">
        <v>19</v>
      </c>
      <c r="E16" s="16">
        <v>44</v>
      </c>
      <c r="F16" s="16">
        <v>6118</v>
      </c>
      <c r="G16" s="16">
        <v>6118</v>
      </c>
      <c r="I16" s="16">
        <v>15</v>
      </c>
      <c r="J16" s="16">
        <v>134</v>
      </c>
      <c r="K16" s="16">
        <v>33.103999999999999</v>
      </c>
      <c r="L16" s="16">
        <v>21</v>
      </c>
      <c r="M16" s="16">
        <v>46</v>
      </c>
      <c r="N16" s="16">
        <v>4436</v>
      </c>
      <c r="O16" s="16">
        <v>4436</v>
      </c>
      <c r="P16" s="17"/>
      <c r="Q16" s="17"/>
      <c r="R16" s="17"/>
      <c r="S16" s="17"/>
      <c r="T16" s="16">
        <v>15</v>
      </c>
      <c r="U16" s="16">
        <v>31</v>
      </c>
      <c r="V16" s="16">
        <v>19.902999999999999</v>
      </c>
      <c r="W16" s="16">
        <v>11</v>
      </c>
      <c r="X16" s="16">
        <v>35</v>
      </c>
      <c r="Y16" s="16">
        <v>617</v>
      </c>
      <c r="Z16" s="16">
        <v>617</v>
      </c>
      <c r="AA16" s="16"/>
      <c r="AB16" s="16">
        <v>15</v>
      </c>
      <c r="AC16" s="16">
        <v>68</v>
      </c>
      <c r="AD16" s="16">
        <v>40.515000000000001</v>
      </c>
      <c r="AE16" s="16">
        <v>23</v>
      </c>
      <c r="AF16" s="16">
        <v>57</v>
      </c>
      <c r="AG16" s="16">
        <v>2755</v>
      </c>
      <c r="AH16" s="16">
        <v>2755</v>
      </c>
      <c r="AI16" s="13" t="s">
        <v>61</v>
      </c>
      <c r="AJ16" s="12" t="s">
        <v>83</v>
      </c>
    </row>
    <row r="17" spans="1:36" x14ac:dyDescent="0.3">
      <c r="A17" s="16">
        <v>15</v>
      </c>
      <c r="B17" s="16">
        <v>211</v>
      </c>
      <c r="C17" s="16">
        <v>25.937999999999999</v>
      </c>
      <c r="D17" s="16">
        <v>15</v>
      </c>
      <c r="E17" s="16">
        <v>40</v>
      </c>
      <c r="F17" s="16">
        <v>5473</v>
      </c>
      <c r="G17" s="16">
        <v>5473</v>
      </c>
      <c r="I17" s="16">
        <v>16</v>
      </c>
      <c r="J17" s="16">
        <v>95</v>
      </c>
      <c r="K17" s="16">
        <v>27.789000000000001</v>
      </c>
      <c r="L17" s="16">
        <v>16</v>
      </c>
      <c r="M17" s="16">
        <v>50</v>
      </c>
      <c r="N17" s="16">
        <v>2640</v>
      </c>
      <c r="O17" s="16">
        <v>2640</v>
      </c>
      <c r="P17" s="17" t="s">
        <v>58</v>
      </c>
      <c r="Q17" s="17"/>
      <c r="R17" s="17"/>
      <c r="S17" s="17"/>
      <c r="T17" s="16">
        <v>16</v>
      </c>
      <c r="U17" s="16">
        <v>53</v>
      </c>
      <c r="V17" s="16">
        <v>26.774000000000001</v>
      </c>
      <c r="W17" s="16">
        <v>16</v>
      </c>
      <c r="X17" s="16">
        <v>46</v>
      </c>
      <c r="Y17" s="16">
        <v>1419</v>
      </c>
      <c r="Z17" s="16">
        <v>1419</v>
      </c>
      <c r="AA17" s="16"/>
      <c r="AB17" s="16">
        <v>16</v>
      </c>
      <c r="AC17" s="16">
        <v>57</v>
      </c>
      <c r="AD17" s="16">
        <v>36.631999999999998</v>
      </c>
      <c r="AE17" s="16">
        <v>21</v>
      </c>
      <c r="AF17" s="16">
        <v>55</v>
      </c>
      <c r="AG17" s="16">
        <v>2088</v>
      </c>
      <c r="AH17" s="16">
        <v>2088</v>
      </c>
      <c r="AI17" s="13" t="s">
        <v>63</v>
      </c>
      <c r="AJ17" s="12">
        <v>11</v>
      </c>
    </row>
    <row r="18" spans="1:36" x14ac:dyDescent="0.3">
      <c r="A18" s="16">
        <v>16</v>
      </c>
      <c r="B18" s="16">
        <v>90</v>
      </c>
      <c r="C18" s="16">
        <v>32.488999999999997</v>
      </c>
      <c r="D18" s="16">
        <v>19</v>
      </c>
      <c r="E18" s="16">
        <v>48</v>
      </c>
      <c r="F18" s="16">
        <v>2924</v>
      </c>
      <c r="G18" s="16">
        <v>2924</v>
      </c>
      <c r="I18" s="16">
        <v>17</v>
      </c>
      <c r="J18" s="16">
        <v>103</v>
      </c>
      <c r="K18" s="16">
        <v>24.815999999999999</v>
      </c>
      <c r="L18" s="16">
        <v>14</v>
      </c>
      <c r="M18" s="16">
        <v>46</v>
      </c>
      <c r="N18" s="16">
        <v>2556</v>
      </c>
      <c r="O18" s="16">
        <v>2556</v>
      </c>
      <c r="P18" s="17" t="s">
        <v>59</v>
      </c>
      <c r="Q18" s="17" t="s">
        <v>78</v>
      </c>
      <c r="R18" s="17"/>
      <c r="S18" s="17"/>
      <c r="T18" s="16">
        <v>17</v>
      </c>
      <c r="U18" s="16">
        <v>39</v>
      </c>
      <c r="V18" s="16">
        <v>21.538</v>
      </c>
      <c r="W18" s="16">
        <v>13</v>
      </c>
      <c r="X18" s="16">
        <v>36</v>
      </c>
      <c r="Y18" s="16">
        <v>840</v>
      </c>
      <c r="Z18" s="16">
        <v>840</v>
      </c>
      <c r="AA18" s="16"/>
      <c r="AB18" s="16">
        <v>17</v>
      </c>
      <c r="AC18" s="16">
        <v>48</v>
      </c>
      <c r="AD18" s="16">
        <v>20.687999999999999</v>
      </c>
      <c r="AE18" s="16">
        <v>12</v>
      </c>
      <c r="AF18" s="16">
        <v>35</v>
      </c>
      <c r="AG18" s="16">
        <v>993</v>
      </c>
      <c r="AH18" s="16">
        <v>993</v>
      </c>
      <c r="AI18" s="13" t="s">
        <v>64</v>
      </c>
      <c r="AJ18" s="12">
        <v>11</v>
      </c>
    </row>
    <row r="19" spans="1:36" x14ac:dyDescent="0.3">
      <c r="A19" s="16">
        <v>17</v>
      </c>
      <c r="B19" s="16">
        <v>137</v>
      </c>
      <c r="C19" s="16">
        <v>29.701000000000001</v>
      </c>
      <c r="D19" s="16">
        <v>15</v>
      </c>
      <c r="E19" s="16">
        <v>51</v>
      </c>
      <c r="F19" s="16">
        <v>4069</v>
      </c>
      <c r="G19" s="16">
        <v>4069</v>
      </c>
      <c r="I19" s="16">
        <v>18</v>
      </c>
      <c r="J19" s="16">
        <v>105</v>
      </c>
      <c r="K19" s="16">
        <v>33.99</v>
      </c>
      <c r="L19" s="16">
        <v>21</v>
      </c>
      <c r="M19" s="16">
        <v>55</v>
      </c>
      <c r="N19" s="16">
        <v>3569</v>
      </c>
      <c r="O19" s="16">
        <v>3569</v>
      </c>
      <c r="P19" s="17" t="s">
        <v>61</v>
      </c>
      <c r="Q19" s="17" t="s">
        <v>79</v>
      </c>
      <c r="R19" s="17"/>
      <c r="S19" s="17"/>
      <c r="T19" s="16">
        <v>18</v>
      </c>
      <c r="U19" s="16">
        <v>31</v>
      </c>
      <c r="V19" s="16">
        <v>27.581</v>
      </c>
      <c r="W19" s="16">
        <v>15</v>
      </c>
      <c r="X19" s="16">
        <v>47</v>
      </c>
      <c r="Y19" s="16">
        <v>855</v>
      </c>
      <c r="Z19" s="16">
        <v>855</v>
      </c>
      <c r="AA19" s="16"/>
      <c r="AB19" s="16">
        <v>18</v>
      </c>
      <c r="AC19" s="16">
        <v>27</v>
      </c>
      <c r="AD19" s="16">
        <v>19.184999999999999</v>
      </c>
      <c r="AE19" s="16">
        <v>10</v>
      </c>
      <c r="AF19" s="16">
        <v>35</v>
      </c>
      <c r="AG19" s="16">
        <v>518</v>
      </c>
      <c r="AH19" s="16">
        <v>518</v>
      </c>
    </row>
    <row r="20" spans="1:36" x14ac:dyDescent="0.3">
      <c r="A20" s="16">
        <v>18</v>
      </c>
      <c r="B20" s="16">
        <v>135</v>
      </c>
      <c r="C20" s="16">
        <v>26.088999999999999</v>
      </c>
      <c r="D20" s="16">
        <v>15</v>
      </c>
      <c r="E20" s="16">
        <v>41</v>
      </c>
      <c r="F20" s="16">
        <v>3522</v>
      </c>
      <c r="G20" s="16">
        <v>3522</v>
      </c>
      <c r="I20" s="16">
        <v>19</v>
      </c>
      <c r="J20" s="16">
        <v>94</v>
      </c>
      <c r="K20" s="16">
        <v>29.946999999999999</v>
      </c>
      <c r="L20" s="16">
        <v>18</v>
      </c>
      <c r="M20" s="16">
        <v>44</v>
      </c>
      <c r="N20" s="16">
        <v>2815</v>
      </c>
      <c r="O20" s="16">
        <v>2815</v>
      </c>
      <c r="P20" s="17" t="s">
        <v>63</v>
      </c>
      <c r="Q20" s="17">
        <v>-43.5</v>
      </c>
      <c r="R20" s="17"/>
      <c r="S20" s="17"/>
      <c r="T20" s="16">
        <v>19</v>
      </c>
      <c r="U20" s="16">
        <v>34</v>
      </c>
      <c r="V20" s="16">
        <v>39.353000000000002</v>
      </c>
      <c r="W20" s="16">
        <v>22</v>
      </c>
      <c r="X20" s="16">
        <v>61</v>
      </c>
      <c r="Y20" s="16">
        <v>1338</v>
      </c>
      <c r="Z20" s="16">
        <v>1338</v>
      </c>
      <c r="AA20" s="16"/>
      <c r="AB20" s="16">
        <v>19</v>
      </c>
      <c r="AC20" s="16">
        <v>33</v>
      </c>
      <c r="AD20" s="16">
        <v>16.273</v>
      </c>
      <c r="AE20" s="16">
        <v>10</v>
      </c>
      <c r="AF20" s="16">
        <v>25</v>
      </c>
      <c r="AG20" s="16">
        <v>537</v>
      </c>
      <c r="AH20" s="16">
        <v>537</v>
      </c>
    </row>
    <row r="21" spans="1:36" x14ac:dyDescent="0.3">
      <c r="A21" s="16">
        <v>19</v>
      </c>
      <c r="B21" s="16">
        <v>166</v>
      </c>
      <c r="C21" s="16">
        <v>28.047999999999998</v>
      </c>
      <c r="D21" s="16">
        <v>9</v>
      </c>
      <c r="E21" s="16">
        <v>47</v>
      </c>
      <c r="F21" s="16">
        <v>4656</v>
      </c>
      <c r="G21" s="16">
        <v>4656</v>
      </c>
      <c r="I21" s="16">
        <v>20</v>
      </c>
      <c r="J21" s="16">
        <v>86</v>
      </c>
      <c r="K21" s="16">
        <v>23.872</v>
      </c>
      <c r="L21" s="16">
        <v>14</v>
      </c>
      <c r="M21" s="16">
        <v>36</v>
      </c>
      <c r="N21" s="16">
        <v>2053</v>
      </c>
      <c r="O21" s="16">
        <v>2053</v>
      </c>
      <c r="P21" s="17" t="s">
        <v>64</v>
      </c>
      <c r="Q21" s="17">
        <v>-43</v>
      </c>
      <c r="R21" s="17"/>
      <c r="S21" s="17"/>
      <c r="T21" s="16">
        <v>20</v>
      </c>
      <c r="U21" s="16">
        <v>37</v>
      </c>
      <c r="V21" s="16">
        <v>31.675999999999998</v>
      </c>
      <c r="W21" s="16">
        <v>18</v>
      </c>
      <c r="X21" s="16">
        <v>50</v>
      </c>
      <c r="Y21" s="16">
        <v>1172</v>
      </c>
      <c r="Z21" s="16">
        <v>1172</v>
      </c>
      <c r="AA21" s="16"/>
      <c r="AB21" s="16">
        <v>20</v>
      </c>
      <c r="AC21" s="16">
        <v>52</v>
      </c>
      <c r="AD21" s="16">
        <v>24.077000000000002</v>
      </c>
      <c r="AE21" s="16">
        <v>14</v>
      </c>
      <c r="AF21" s="16">
        <v>35</v>
      </c>
      <c r="AG21" s="16">
        <v>1252</v>
      </c>
      <c r="AH21" s="16">
        <v>1252</v>
      </c>
    </row>
    <row r="22" spans="1:36" x14ac:dyDescent="0.3">
      <c r="A22" s="16">
        <v>20</v>
      </c>
      <c r="B22" s="16">
        <v>150</v>
      </c>
      <c r="C22" s="16">
        <v>41.506999999999998</v>
      </c>
      <c r="D22" s="16">
        <v>20</v>
      </c>
      <c r="E22" s="16">
        <v>65</v>
      </c>
      <c r="F22" s="16">
        <v>6226</v>
      </c>
      <c r="G22" s="16">
        <v>6226</v>
      </c>
      <c r="I22" s="16">
        <v>21</v>
      </c>
      <c r="J22" s="16">
        <v>131</v>
      </c>
      <c r="K22" s="16">
        <v>28.183</v>
      </c>
      <c r="L22" s="16">
        <v>16</v>
      </c>
      <c r="M22" s="16">
        <v>47</v>
      </c>
      <c r="N22" s="16">
        <v>3692</v>
      </c>
      <c r="O22" s="16">
        <v>3692</v>
      </c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Fig.5c</vt:lpstr>
      <vt:lpstr>Fig.5e</vt:lpstr>
      <vt:lpstr>Fig.5f</vt:lpstr>
      <vt:lpstr>Fig.5h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Qinyu Hao</dc:creator>
  <cp:lastModifiedBy>Minxue LIU</cp:lastModifiedBy>
  <dcterms:created xsi:type="dcterms:W3CDTF">2020-03-30T01:23:25Z</dcterms:created>
  <dcterms:modified xsi:type="dcterms:W3CDTF">2023-09-29T03:10:39Z</dcterms:modified>
</cp:coreProperties>
</file>